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LBC\SLBC Data March 2021\2021 March Mizoram Booklet\"/>
    </mc:Choice>
  </mc:AlternateContent>
  <xr:revisionPtr revIDLastSave="0" documentId="13_ncr:1_{8C9B93D5-5E39-4DDC-A943-C2031CBEDA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igitan Payment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33" i="1" l="1"/>
  <c r="AE33" i="1"/>
  <c r="AC33" i="1"/>
  <c r="AB33" i="1"/>
  <c r="AA33" i="1"/>
  <c r="Y33" i="1"/>
  <c r="W33" i="1"/>
  <c r="U33" i="1"/>
  <c r="S33" i="1"/>
  <c r="Q33" i="1"/>
  <c r="P33" i="1"/>
  <c r="N33" i="1"/>
  <c r="L33" i="1"/>
  <c r="J33" i="1"/>
  <c r="H33" i="1"/>
  <c r="F33" i="1"/>
  <c r="D33" i="1"/>
  <c r="C33" i="1"/>
  <c r="M33" i="1" s="1"/>
  <c r="AD32" i="1"/>
  <c r="M32" i="1"/>
  <c r="K32" i="1"/>
  <c r="I32" i="1"/>
  <c r="G32" i="1"/>
  <c r="E32" i="1"/>
  <c r="AD31" i="1"/>
  <c r="X31" i="1"/>
  <c r="V31" i="1"/>
  <c r="T31" i="1"/>
  <c r="R31" i="1"/>
  <c r="M31" i="1"/>
  <c r="K31" i="1"/>
  <c r="I31" i="1"/>
  <c r="G31" i="1"/>
  <c r="E31" i="1"/>
  <c r="AD30" i="1"/>
  <c r="X30" i="1"/>
  <c r="V30" i="1"/>
  <c r="T30" i="1"/>
  <c r="R30" i="1"/>
  <c r="M30" i="1"/>
  <c r="K30" i="1"/>
  <c r="I30" i="1"/>
  <c r="G30" i="1"/>
  <c r="E30" i="1"/>
  <c r="AD29" i="1"/>
  <c r="X29" i="1"/>
  <c r="V29" i="1"/>
  <c r="T29" i="1"/>
  <c r="R29" i="1"/>
  <c r="M29" i="1"/>
  <c r="K29" i="1"/>
  <c r="I29" i="1"/>
  <c r="G29" i="1"/>
  <c r="E29" i="1"/>
  <c r="AD28" i="1"/>
  <c r="X28" i="1"/>
  <c r="V28" i="1"/>
  <c r="T28" i="1"/>
  <c r="R28" i="1"/>
  <c r="M28" i="1"/>
  <c r="K28" i="1"/>
  <c r="I28" i="1"/>
  <c r="G28" i="1"/>
  <c r="E28" i="1"/>
  <c r="AD27" i="1"/>
  <c r="X27" i="1"/>
  <c r="V27" i="1"/>
  <c r="T27" i="1"/>
  <c r="R27" i="1"/>
  <c r="M27" i="1"/>
  <c r="K27" i="1"/>
  <c r="I27" i="1"/>
  <c r="G27" i="1"/>
  <c r="E27" i="1"/>
  <c r="AD26" i="1"/>
  <c r="X26" i="1"/>
  <c r="V26" i="1"/>
  <c r="T26" i="1"/>
  <c r="R26" i="1"/>
  <c r="M26" i="1"/>
  <c r="K26" i="1"/>
  <c r="I26" i="1"/>
  <c r="G26" i="1"/>
  <c r="E26" i="1"/>
  <c r="AD25" i="1"/>
  <c r="X25" i="1"/>
  <c r="V25" i="1"/>
  <c r="T25" i="1"/>
  <c r="R25" i="1"/>
  <c r="M25" i="1"/>
  <c r="K25" i="1"/>
  <c r="I25" i="1"/>
  <c r="G25" i="1"/>
  <c r="E25" i="1"/>
  <c r="AD24" i="1"/>
  <c r="X24" i="1"/>
  <c r="V24" i="1"/>
  <c r="T24" i="1"/>
  <c r="R24" i="1"/>
  <c r="M24" i="1"/>
  <c r="K24" i="1"/>
  <c r="I24" i="1"/>
  <c r="G24" i="1"/>
  <c r="E24" i="1"/>
  <c r="AD23" i="1"/>
  <c r="X23" i="1"/>
  <c r="V23" i="1"/>
  <c r="T23" i="1"/>
  <c r="R23" i="1"/>
  <c r="M23" i="1"/>
  <c r="K23" i="1"/>
  <c r="I23" i="1"/>
  <c r="G23" i="1"/>
  <c r="E23" i="1"/>
  <c r="AD22" i="1"/>
  <c r="X22" i="1"/>
  <c r="V22" i="1"/>
  <c r="T22" i="1"/>
  <c r="R22" i="1"/>
  <c r="M22" i="1"/>
  <c r="K22" i="1"/>
  <c r="I22" i="1"/>
  <c r="G22" i="1"/>
  <c r="E22" i="1"/>
  <c r="AD21" i="1"/>
  <c r="X21" i="1"/>
  <c r="V21" i="1"/>
  <c r="T21" i="1"/>
  <c r="R21" i="1"/>
  <c r="M21" i="1"/>
  <c r="K21" i="1"/>
  <c r="I21" i="1"/>
  <c r="G21" i="1"/>
  <c r="E21" i="1"/>
  <c r="AD20" i="1"/>
  <c r="X20" i="1"/>
  <c r="V20" i="1"/>
  <c r="T20" i="1"/>
  <c r="R20" i="1"/>
  <c r="M20" i="1"/>
  <c r="K20" i="1"/>
  <c r="I20" i="1"/>
  <c r="G20" i="1"/>
  <c r="E20" i="1"/>
  <c r="AD19" i="1"/>
  <c r="X19" i="1"/>
  <c r="V19" i="1"/>
  <c r="T19" i="1"/>
  <c r="R19" i="1"/>
  <c r="M19" i="1"/>
  <c r="K19" i="1"/>
  <c r="I19" i="1"/>
  <c r="G19" i="1"/>
  <c r="E19" i="1"/>
  <c r="AD18" i="1"/>
  <c r="X18" i="1"/>
  <c r="V18" i="1"/>
  <c r="T18" i="1"/>
  <c r="R18" i="1"/>
  <c r="M18" i="1"/>
  <c r="K18" i="1"/>
  <c r="I18" i="1"/>
  <c r="G18" i="1"/>
  <c r="E18" i="1"/>
  <c r="AD17" i="1"/>
  <c r="X17" i="1"/>
  <c r="V17" i="1"/>
  <c r="T17" i="1"/>
  <c r="R17" i="1"/>
  <c r="M17" i="1"/>
  <c r="K17" i="1"/>
  <c r="I17" i="1"/>
  <c r="G17" i="1"/>
  <c r="E17" i="1"/>
  <c r="AD16" i="1"/>
  <c r="X16" i="1"/>
  <c r="V16" i="1"/>
  <c r="T16" i="1"/>
  <c r="R16" i="1"/>
  <c r="M16" i="1"/>
  <c r="K16" i="1"/>
  <c r="I16" i="1"/>
  <c r="G16" i="1"/>
  <c r="E16" i="1"/>
  <c r="AD15" i="1"/>
  <c r="X15" i="1"/>
  <c r="V15" i="1"/>
  <c r="T15" i="1"/>
  <c r="R15" i="1"/>
  <c r="M15" i="1"/>
  <c r="K15" i="1"/>
  <c r="I15" i="1"/>
  <c r="G15" i="1"/>
  <c r="E15" i="1"/>
  <c r="AD14" i="1"/>
  <c r="X14" i="1"/>
  <c r="V14" i="1"/>
  <c r="T14" i="1"/>
  <c r="R14" i="1"/>
  <c r="M14" i="1"/>
  <c r="K14" i="1"/>
  <c r="I14" i="1"/>
  <c r="G14" i="1"/>
  <c r="E14" i="1"/>
  <c r="AD13" i="1"/>
  <c r="X13" i="1"/>
  <c r="V13" i="1"/>
  <c r="T13" i="1"/>
  <c r="R13" i="1"/>
  <c r="M13" i="1"/>
  <c r="K13" i="1"/>
  <c r="I13" i="1"/>
  <c r="G13" i="1"/>
  <c r="E13" i="1"/>
  <c r="AD12" i="1"/>
  <c r="X12" i="1"/>
  <c r="V12" i="1"/>
  <c r="T12" i="1"/>
  <c r="R12" i="1"/>
  <c r="M12" i="1"/>
  <c r="K12" i="1"/>
  <c r="I12" i="1"/>
  <c r="G12" i="1"/>
  <c r="E12" i="1"/>
  <c r="AD11" i="1"/>
  <c r="X11" i="1"/>
  <c r="V11" i="1"/>
  <c r="T11" i="1"/>
  <c r="R11" i="1"/>
  <c r="M11" i="1"/>
  <c r="K11" i="1"/>
  <c r="I11" i="1"/>
  <c r="G11" i="1"/>
  <c r="E11" i="1"/>
  <c r="AD10" i="1"/>
  <c r="X10" i="1"/>
  <c r="V10" i="1"/>
  <c r="T10" i="1"/>
  <c r="R10" i="1"/>
  <c r="M10" i="1"/>
  <c r="K10" i="1"/>
  <c r="I10" i="1"/>
  <c r="G10" i="1"/>
  <c r="E10" i="1"/>
  <c r="AD9" i="1"/>
  <c r="X9" i="1"/>
  <c r="V9" i="1"/>
  <c r="T9" i="1"/>
  <c r="R9" i="1"/>
  <c r="M9" i="1"/>
  <c r="K9" i="1"/>
  <c r="I9" i="1"/>
  <c r="G9" i="1"/>
  <c r="E9" i="1"/>
  <c r="V33" i="1" l="1"/>
  <c r="AD33" i="1"/>
  <c r="G33" i="1"/>
  <c r="K33" i="1"/>
  <c r="T33" i="1"/>
  <c r="X33" i="1"/>
  <c r="E33" i="1"/>
  <c r="I33" i="1"/>
  <c r="R33" i="1"/>
</calcChain>
</file>

<file path=xl/sharedStrings.xml><?xml version="1.0" encoding="utf-8"?>
<sst xmlns="http://schemas.openxmlformats.org/spreadsheetml/2006/main" count="141" uniqueCount="74">
  <si>
    <t>Expanding and Deepening of Digital Payments Ecosystem - Review Format</t>
  </si>
  <si>
    <t>Expanding and Deepening of Digital Payments Ecosystem - Review Format (Cont.)</t>
  </si>
  <si>
    <t>District:</t>
  </si>
  <si>
    <t>AIZAWL (MIZORAM)</t>
  </si>
  <si>
    <t>Nodal Bank:</t>
  </si>
  <si>
    <t>STATE BANK OF INDIA</t>
  </si>
  <si>
    <t>Month:</t>
  </si>
  <si>
    <t>MARCH, 2021</t>
  </si>
  <si>
    <t>Bank
Name</t>
  </si>
  <si>
    <t>For Bank Customers</t>
  </si>
  <si>
    <t>For non-customers</t>
  </si>
  <si>
    <t>4. Digital Financial Literacy</t>
  </si>
  <si>
    <t>1. Digital coverage for individuals (Savings Accounts)</t>
  </si>
  <si>
    <t>2. Digital coverage for business (Current Accounts)</t>
  </si>
  <si>
    <t>3. Provision of Digital infrastructure</t>
  </si>
  <si>
    <t>Total No. of Eligible Operative SB Accs.</t>
  </si>
  <si>
    <t>No. of Eligible Operative SB Accs. Covered with Debit/ RuPay cards</t>
  </si>
  <si>
    <t>% Debit/ RuPay cards coverage</t>
  </si>
  <si>
    <t>No. of Eligible Operative SB Accs. Covered with Net Banking</t>
  </si>
  <si>
    <t>% Net banking coverage</t>
  </si>
  <si>
    <t>No. of Eligible Operative SB Accs. Covered with Mobile Banking/ UPI/ USSD etc. ^</t>
  </si>
  <si>
    <t>% of Mobile Banking/ UPI/ USSD coverage</t>
  </si>
  <si>
    <t>No. of Eligible Operative SB Accs. Covered with Aadhar Enabled Payment System (AEPS) ^^</t>
  </si>
  <si>
    <t>% AEPS coverage</t>
  </si>
  <si>
    <t>Total No. of Eligible Operative SB Accoutns covered with at least one of the facilities - Debit/ RuPay cards/ Net Banking/ Mobile Banking/ UPI/ USSD/ AEPS etc.*</t>
  </si>
  <si>
    <t>% of Eligible Operative Accounts digitally covered (with at least one of the facilities) out of total Operative Savings Accounts</t>
  </si>
  <si>
    <t>**No. of Operative SB Accounts ineligible for digital coverage as per bank's Board approved policies</t>
  </si>
  <si>
    <t>Total No. of Eligible Operative Current/ Business Accounts</t>
  </si>
  <si>
    <t>No. of Eligible Operative Current/ Business Accounts covered through Net Banking</t>
  </si>
  <si>
    <t>No. of POS/ QR availed by Eligible Operative Current/ Business accounts</t>
  </si>
  <si>
    <t>% of POS/ QR coverage</t>
  </si>
  <si>
    <t>No. of Eligible Operative Current/ Business Accountd covered with Mobile Banking etc.</t>
  </si>
  <si>
    <t>% of Mobile Banking coverage</t>
  </si>
  <si>
    <t>Total No. of Eligible Operative Current/ Business Accounts covered with at least one of facilities - Net Banking/ POS/ QR/ Mobile Banking* etc.</t>
  </si>
  <si>
    <t>% of Eligible Operative Accounts digitally covered (with at least one of the facilities) out of total Operative Current/ Business Accounts</t>
  </si>
  <si>
    <t>**No. of Operative Current/ Business Accounts ineligible for digital coverage as per bank's Board approved policies</t>
  </si>
  <si>
    <t>A. POS/ QR issued to shopkeepers (other than CA holders)</t>
  </si>
  <si>
    <t>B. POS/ QR issued to Govt./ Public Service providers</t>
  </si>
  <si>
    <t>C. POS/ QR issued to others</t>
  </si>
  <si>
    <t>Total POS/ QR (A+B+C) other than CA holders</t>
  </si>
  <si>
    <t>No. of FLC camps on Digital FL</t>
  </si>
  <si>
    <t>No. of people participated</t>
  </si>
  <si>
    <t>BOB</t>
  </si>
  <si>
    <t>BOI</t>
  </si>
  <si>
    <t>BOM</t>
  </si>
  <si>
    <t>CBI</t>
  </si>
  <si>
    <t>CANARA</t>
  </si>
  <si>
    <t>IOB</t>
  </si>
  <si>
    <t>IND</t>
  </si>
  <si>
    <t>PNB</t>
  </si>
  <si>
    <t>P&amp;SB</t>
  </si>
  <si>
    <t>SBI</t>
  </si>
  <si>
    <t>UNION</t>
  </si>
  <si>
    <t>UCO</t>
  </si>
  <si>
    <t>Axis</t>
  </si>
  <si>
    <t>BANDHAN</t>
  </si>
  <si>
    <t>FED</t>
  </si>
  <si>
    <t>HDFC</t>
  </si>
  <si>
    <t xml:space="preserve">ICICI BANK </t>
  </si>
  <si>
    <t>IDBI</t>
  </si>
  <si>
    <t>INDUSIND</t>
  </si>
  <si>
    <t>SIB</t>
  </si>
  <si>
    <t>YES</t>
  </si>
  <si>
    <t>NESFB</t>
  </si>
  <si>
    <t>MZRB</t>
  </si>
  <si>
    <t>MCAB</t>
  </si>
  <si>
    <t>Total</t>
  </si>
  <si>
    <t>* Logically, no. of SB/ Current/ Business accounts covered with one of the facilities (coulmn L &amp; W) should be at least equal to (or greater than) the highest of individual facilities (columns D,F,H,J for SB Acc. And Q,S,U for Current/ Business Acc.)</t>
  </si>
  <si>
    <t>Values for 3 and 4 above should be cumulative position as on month of reporting</t>
  </si>
  <si>
    <t>^ The field 'no. of mobile banking + UPI + USSD is an all-inclusive field to be considered for coverage through any one of more of these modes. In case more than one facilities are provided to a single individual, it may be considered as one to avoid multiple counting</t>
  </si>
  <si>
    <t>^^ Covering of individuals through Aadhaar should be in confirmity with RBI Circular RBI Circular FIDD.CO.LBS.BC. No.09/02.01.001/2019-20 dated August 13, 2019 and other relevant instructions issued by concerned authorities from time to time in the matter.</t>
  </si>
  <si>
    <t>** SB/ Current/ Business Accounts which are ineligible for issuance of digital modes of payments as per bank's board approved policies to be reported</t>
  </si>
  <si>
    <t>Banks should ensure that the data submitted is CBS/ MIS supported to the extent possible</t>
  </si>
  <si>
    <t>Annexure - LXXXVIII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</si>
</sst>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color indexed="8"/>
      <name val="Calibri"/>
      <family val="2"/>
      <charset val="1"/>
    </font>
    <font>
      <sz val="9"/>
      <color indexed="8"/>
      <name val="Calibri"/>
      <family val="2"/>
      <charset val="1"/>
    </font>
    <font>
      <sz val="9"/>
      <color indexed="8"/>
      <name val="Zurich BT"/>
      <family val="2"/>
      <charset val="1"/>
    </font>
    <font>
      <i/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4">
    <xf numFmtId="0" fontId="0" fillId="0" borderId="0" xfId="0"/>
    <xf numFmtId="0" fontId="2" fillId="2" borderId="0" xfId="0" applyFont="1" applyFill="1"/>
    <xf numFmtId="0" fontId="4" fillId="0" borderId="0" xfId="0" applyFont="1"/>
    <xf numFmtId="0" fontId="2" fillId="0" borderId="0" xfId="0" applyFont="1"/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4" xfId="0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0" fontId="2" fillId="3" borderId="4" xfId="0" applyFont="1" applyFill="1" applyBorder="1" applyAlignment="1">
      <alignment wrapText="1"/>
    </xf>
    <xf numFmtId="0" fontId="10" fillId="0" borderId="5" xfId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2" fontId="2" fillId="3" borderId="4" xfId="0" applyNumberFormat="1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2" fontId="3" fillId="7" borderId="4" xfId="0" applyNumberFormat="1" applyFont="1" applyFill="1" applyBorder="1" applyAlignment="1">
      <alignment horizontal="center"/>
    </xf>
    <xf numFmtId="0" fontId="3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2" fontId="12" fillId="0" borderId="0" xfId="0" applyNumberFormat="1" applyFont="1" applyAlignment="1">
      <alignment vertical="center" wrapText="1"/>
    </xf>
    <xf numFmtId="0" fontId="8" fillId="0" borderId="0" xfId="0" applyFont="1"/>
    <xf numFmtId="0" fontId="12" fillId="0" borderId="0" xfId="0" applyFont="1" applyAlignment="1">
      <alignment vertical="top" wrapText="1"/>
    </xf>
    <xf numFmtId="2" fontId="12" fillId="0" borderId="0" xfId="0" applyNumberFormat="1" applyFont="1" applyAlignment="1">
      <alignment vertical="top" wrapText="1"/>
    </xf>
    <xf numFmtId="2" fontId="2" fillId="0" borderId="0" xfId="0" applyNumberFormat="1" applyFont="1"/>
    <xf numFmtId="0" fontId="13" fillId="0" borderId="0" xfId="0" applyFont="1" applyAlignment="1">
      <alignment vertical="top" wrapText="1"/>
    </xf>
    <xf numFmtId="2" fontId="13" fillId="0" borderId="0" xfId="0" applyNumberFormat="1" applyFont="1" applyAlignment="1">
      <alignment vertical="top" wrapText="1"/>
    </xf>
    <xf numFmtId="0" fontId="2" fillId="3" borderId="0" xfId="0" applyFont="1" applyFill="1"/>
    <xf numFmtId="2" fontId="2" fillId="3" borderId="0" xfId="0" applyNumberFormat="1" applyFont="1" applyFill="1"/>
    <xf numFmtId="0" fontId="3" fillId="3" borderId="0" xfId="0" applyFont="1" applyFill="1" applyBorder="1" applyAlignment="1">
      <alignment vertical="center"/>
    </xf>
    <xf numFmtId="0" fontId="3" fillId="3" borderId="7" xfId="0" applyFont="1" applyFill="1" applyBorder="1"/>
    <xf numFmtId="0" fontId="1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/>
    </xf>
    <xf numFmtId="0" fontId="5" fillId="4" borderId="4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7" borderId="0" xfId="0" applyFont="1" applyFill="1" applyAlignment="1">
      <alignment horizontal="center"/>
    </xf>
    <xf numFmtId="0" fontId="3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/>
    </xf>
    <xf numFmtId="2" fontId="15" fillId="3" borderId="0" xfId="0" applyNumberFormat="1" applyFont="1" applyFill="1" applyBorder="1" applyAlignment="1">
      <alignment horizontal="right" vertical="center"/>
    </xf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9"/>
  <sheetViews>
    <sheetView tabSelected="1" topLeftCell="B1" workbookViewId="0">
      <selection activeCell="N1" sqref="N1"/>
    </sheetView>
  </sheetViews>
  <sheetFormatPr defaultRowHeight="12"/>
  <cols>
    <col min="1" max="1" width="5.140625" style="3" hidden="1" customWidth="1"/>
    <col min="2" max="2" width="9.5703125" style="3" bestFit="1" customWidth="1"/>
    <col min="3" max="4" width="9.140625" style="3"/>
    <col min="5" max="5" width="9.140625" style="31"/>
    <col min="6" max="6" width="9.140625" style="3"/>
    <col min="7" max="7" width="9.140625" style="31"/>
    <col min="8" max="8" width="9.140625" style="3"/>
    <col min="9" max="9" width="9.140625" style="31"/>
    <col min="10" max="10" width="10.42578125" style="3" customWidth="1"/>
    <col min="11" max="11" width="9.140625" style="31"/>
    <col min="12" max="12" width="14.5703125" style="3" customWidth="1"/>
    <col min="13" max="13" width="12.140625" style="31" customWidth="1"/>
    <col min="14" max="14" width="12.140625" style="3" customWidth="1"/>
    <col min="15" max="15" width="9.5703125" style="3" bestFit="1" customWidth="1"/>
    <col min="16" max="16" width="9.7109375" style="3" bestFit="1" customWidth="1"/>
    <col min="17" max="17" width="10.7109375" style="3" customWidth="1"/>
    <col min="18" max="18" width="11.140625" style="31" customWidth="1"/>
    <col min="19" max="19" width="12.28515625" style="3" customWidth="1"/>
    <col min="20" max="20" width="12.28515625" style="31" customWidth="1"/>
    <col min="21" max="21" width="12" style="3" customWidth="1"/>
    <col min="22" max="22" width="12.28515625" style="31" customWidth="1"/>
    <col min="23" max="23" width="15" style="3" customWidth="1"/>
    <col min="24" max="24" width="14.5703125" style="31" customWidth="1"/>
    <col min="25" max="25" width="13.5703125" style="3" customWidth="1"/>
    <col min="26" max="26" width="9.5703125" style="3" bestFit="1" customWidth="1"/>
    <col min="27" max="31" width="10.140625" style="3" customWidth="1"/>
    <col min="32" max="32" width="11.42578125" style="3" customWidth="1"/>
    <col min="33" max="16384" width="9.140625" style="3"/>
  </cols>
  <sheetData>
    <row r="1" spans="2:32" s="1" customFormat="1" ht="12.75">
      <c r="B1" s="34"/>
      <c r="C1" s="34"/>
      <c r="D1" s="34"/>
      <c r="E1" s="35"/>
      <c r="F1" s="34"/>
      <c r="G1" s="35"/>
      <c r="H1" s="34"/>
      <c r="I1" s="35"/>
      <c r="J1" s="34"/>
      <c r="K1" s="35"/>
      <c r="L1" s="34"/>
      <c r="M1" s="35"/>
      <c r="N1" s="53" t="s">
        <v>73</v>
      </c>
      <c r="O1" s="34"/>
      <c r="P1" s="34"/>
      <c r="Q1" s="34"/>
      <c r="R1" s="35"/>
      <c r="S1" s="34"/>
      <c r="T1" s="35"/>
      <c r="U1" s="34"/>
      <c r="V1" s="35"/>
      <c r="W1" s="34"/>
      <c r="X1" s="35"/>
      <c r="Y1" s="34"/>
      <c r="Z1" s="34"/>
      <c r="AA1" s="34"/>
      <c r="AB1" s="34"/>
      <c r="AC1" s="34"/>
      <c r="AD1" s="34"/>
      <c r="AE1" s="34"/>
      <c r="AF1" s="34"/>
    </row>
    <row r="2" spans="2:32" s="2" customFormat="1" ht="10.5" customHeight="1">
      <c r="B2" s="38" t="s">
        <v>0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9" t="s">
        <v>1</v>
      </c>
      <c r="P2" s="39"/>
      <c r="Q2" s="39"/>
      <c r="R2" s="39"/>
      <c r="S2" s="39"/>
      <c r="T2" s="39"/>
      <c r="U2" s="39"/>
      <c r="V2" s="39"/>
      <c r="W2" s="39"/>
      <c r="X2" s="39"/>
      <c r="Y2" s="39"/>
      <c r="Z2" s="39" t="s">
        <v>1</v>
      </c>
      <c r="AA2" s="39"/>
      <c r="AB2" s="39"/>
      <c r="AC2" s="39"/>
      <c r="AD2" s="39"/>
      <c r="AE2" s="39"/>
      <c r="AF2" s="39"/>
    </row>
    <row r="3" spans="2:32" ht="10.5" customHeight="1">
      <c r="B3" s="36" t="s">
        <v>2</v>
      </c>
      <c r="C3" s="40" t="s">
        <v>3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36" t="s">
        <v>2</v>
      </c>
      <c r="P3" s="40" t="s">
        <v>3</v>
      </c>
      <c r="Q3" s="40"/>
      <c r="R3" s="40"/>
      <c r="S3" s="40"/>
      <c r="T3" s="40"/>
      <c r="U3" s="40"/>
      <c r="V3" s="40"/>
      <c r="W3" s="40"/>
      <c r="X3" s="40"/>
      <c r="Y3" s="40"/>
      <c r="Z3" s="36" t="s">
        <v>2</v>
      </c>
      <c r="AA3" s="40" t="s">
        <v>3</v>
      </c>
      <c r="AB3" s="40"/>
      <c r="AC3" s="40"/>
      <c r="AD3" s="40"/>
      <c r="AE3" s="40"/>
      <c r="AF3" s="40"/>
    </row>
    <row r="4" spans="2:32" ht="10.5" customHeight="1">
      <c r="B4" s="36" t="s">
        <v>4</v>
      </c>
      <c r="C4" s="40" t="s">
        <v>5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36" t="s">
        <v>4</v>
      </c>
      <c r="P4" s="40" t="s">
        <v>5</v>
      </c>
      <c r="Q4" s="40"/>
      <c r="R4" s="40"/>
      <c r="S4" s="40"/>
      <c r="T4" s="40"/>
      <c r="U4" s="40"/>
      <c r="V4" s="40"/>
      <c r="W4" s="40"/>
      <c r="X4" s="40"/>
      <c r="Y4" s="40"/>
      <c r="Z4" s="36" t="s">
        <v>4</v>
      </c>
      <c r="AA4" s="40" t="s">
        <v>5</v>
      </c>
      <c r="AB4" s="40"/>
      <c r="AC4" s="40"/>
      <c r="AD4" s="40"/>
      <c r="AE4" s="40"/>
      <c r="AF4" s="40"/>
    </row>
    <row r="5" spans="2:32" ht="10.5" customHeight="1">
      <c r="B5" s="37" t="s">
        <v>6</v>
      </c>
      <c r="C5" s="41" t="s">
        <v>7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37" t="s">
        <v>6</v>
      </c>
      <c r="P5" s="41" t="s">
        <v>7</v>
      </c>
      <c r="Q5" s="41"/>
      <c r="R5" s="41"/>
      <c r="S5" s="41"/>
      <c r="T5" s="41"/>
      <c r="U5" s="41"/>
      <c r="V5" s="41"/>
      <c r="W5" s="41"/>
      <c r="X5" s="41"/>
      <c r="Y5" s="41"/>
      <c r="Z5" s="37" t="s">
        <v>6</v>
      </c>
      <c r="AA5" s="41" t="s">
        <v>7</v>
      </c>
      <c r="AB5" s="41"/>
      <c r="AC5" s="41"/>
      <c r="AD5" s="41"/>
      <c r="AE5" s="41"/>
      <c r="AF5" s="41"/>
    </row>
    <row r="6" spans="2:32">
      <c r="B6" s="42" t="s">
        <v>8</v>
      </c>
      <c r="C6" s="43" t="s">
        <v>9</v>
      </c>
      <c r="D6" s="44"/>
      <c r="E6" s="44"/>
      <c r="F6" s="44"/>
      <c r="G6" s="44"/>
      <c r="H6" s="44"/>
      <c r="I6" s="44"/>
      <c r="J6" s="44"/>
      <c r="K6" s="44"/>
      <c r="L6" s="44"/>
      <c r="M6" s="44"/>
      <c r="N6" s="45"/>
      <c r="O6" s="42" t="s">
        <v>8</v>
      </c>
      <c r="P6" s="44" t="s">
        <v>9</v>
      </c>
      <c r="Q6" s="44"/>
      <c r="R6" s="44"/>
      <c r="S6" s="44"/>
      <c r="T6" s="44"/>
      <c r="U6" s="44"/>
      <c r="V6" s="44"/>
      <c r="W6" s="44"/>
      <c r="X6" s="44"/>
      <c r="Y6" s="45"/>
      <c r="Z6" s="42" t="s">
        <v>8</v>
      </c>
      <c r="AA6" s="52" t="s">
        <v>10</v>
      </c>
      <c r="AB6" s="52"/>
      <c r="AC6" s="52"/>
      <c r="AD6" s="52"/>
      <c r="AE6" s="49" t="s">
        <v>11</v>
      </c>
      <c r="AF6" s="49"/>
    </row>
    <row r="7" spans="2:32">
      <c r="B7" s="42"/>
      <c r="C7" s="50" t="s">
        <v>12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42"/>
      <c r="P7" s="50" t="s">
        <v>13</v>
      </c>
      <c r="Q7" s="50"/>
      <c r="R7" s="50"/>
      <c r="S7" s="50"/>
      <c r="T7" s="50"/>
      <c r="U7" s="50"/>
      <c r="V7" s="50"/>
      <c r="W7" s="50"/>
      <c r="X7" s="50"/>
      <c r="Y7" s="50"/>
      <c r="Z7" s="42"/>
      <c r="AA7" s="50" t="s">
        <v>14</v>
      </c>
      <c r="AB7" s="50"/>
      <c r="AC7" s="50"/>
      <c r="AD7" s="50"/>
      <c r="AE7" s="49"/>
      <c r="AF7" s="49"/>
    </row>
    <row r="8" spans="2:32" s="6" customFormat="1" ht="123.75">
      <c r="B8" s="42"/>
      <c r="C8" s="4" t="s">
        <v>15</v>
      </c>
      <c r="D8" s="4" t="s">
        <v>16</v>
      </c>
      <c r="E8" s="5" t="s">
        <v>17</v>
      </c>
      <c r="F8" s="4" t="s">
        <v>18</v>
      </c>
      <c r="G8" s="5" t="s">
        <v>19</v>
      </c>
      <c r="H8" s="4" t="s">
        <v>20</v>
      </c>
      <c r="I8" s="5" t="s">
        <v>21</v>
      </c>
      <c r="J8" s="4" t="s">
        <v>22</v>
      </c>
      <c r="K8" s="5" t="s">
        <v>23</v>
      </c>
      <c r="L8" s="4" t="s">
        <v>24</v>
      </c>
      <c r="M8" s="5" t="s">
        <v>25</v>
      </c>
      <c r="N8" s="4" t="s">
        <v>26</v>
      </c>
      <c r="O8" s="42"/>
      <c r="P8" s="4" t="s">
        <v>27</v>
      </c>
      <c r="Q8" s="4" t="s">
        <v>28</v>
      </c>
      <c r="R8" s="5" t="s">
        <v>19</v>
      </c>
      <c r="S8" s="4" t="s">
        <v>29</v>
      </c>
      <c r="T8" s="5" t="s">
        <v>30</v>
      </c>
      <c r="U8" s="4" t="s">
        <v>31</v>
      </c>
      <c r="V8" s="5" t="s">
        <v>32</v>
      </c>
      <c r="W8" s="4" t="s">
        <v>33</v>
      </c>
      <c r="X8" s="5" t="s">
        <v>34</v>
      </c>
      <c r="Y8" s="4" t="s">
        <v>35</v>
      </c>
      <c r="Z8" s="42"/>
      <c r="AA8" s="4" t="s">
        <v>36</v>
      </c>
      <c r="AB8" s="4" t="s">
        <v>37</v>
      </c>
      <c r="AC8" s="4" t="s">
        <v>38</v>
      </c>
      <c r="AD8" s="4" t="s">
        <v>39</v>
      </c>
      <c r="AE8" s="4" t="s">
        <v>40</v>
      </c>
      <c r="AF8" s="4" t="s">
        <v>41</v>
      </c>
    </row>
    <row r="9" spans="2:32" ht="10.5" customHeight="1">
      <c r="B9" s="7" t="s">
        <v>42</v>
      </c>
      <c r="C9" s="8">
        <v>20023</v>
      </c>
      <c r="D9" s="8">
        <v>15458</v>
      </c>
      <c r="E9" s="9">
        <f>D9*100/C9</f>
        <v>77.201218598611604</v>
      </c>
      <c r="F9" s="8">
        <v>5425</v>
      </c>
      <c r="G9" s="9">
        <f>F9*100/C9</f>
        <v>27.093842081606152</v>
      </c>
      <c r="H9" s="8">
        <v>12545</v>
      </c>
      <c r="I9" s="9">
        <f>H9*100/C9</f>
        <v>62.652949108525199</v>
      </c>
      <c r="J9" s="8">
        <v>8985</v>
      </c>
      <c r="K9" s="9">
        <f>J9*100/C9</f>
        <v>44.873395595065674</v>
      </c>
      <c r="L9" s="8">
        <v>18785</v>
      </c>
      <c r="M9" s="9">
        <f>L9*100/C9</f>
        <v>93.817110323128404</v>
      </c>
      <c r="N9" s="8">
        <v>3015</v>
      </c>
      <c r="O9" s="7" t="s">
        <v>42</v>
      </c>
      <c r="P9" s="8">
        <v>1825</v>
      </c>
      <c r="Q9" s="8">
        <v>1254</v>
      </c>
      <c r="R9" s="9">
        <f>Q9*100/P9</f>
        <v>68.712328767123282</v>
      </c>
      <c r="S9" s="8">
        <v>574</v>
      </c>
      <c r="T9" s="9">
        <f>S9*100/P9</f>
        <v>31.452054794520549</v>
      </c>
      <c r="U9" s="8">
        <v>125</v>
      </c>
      <c r="V9" s="9">
        <f>U9*100/P9</f>
        <v>6.8493150684931505</v>
      </c>
      <c r="W9" s="8">
        <v>1574</v>
      </c>
      <c r="X9" s="9">
        <f t="shared" ref="X9:X33" si="0">W9*100/P9</f>
        <v>86.246575342465746</v>
      </c>
      <c r="Y9" s="8">
        <v>52</v>
      </c>
      <c r="Z9" s="7" t="s">
        <v>42</v>
      </c>
      <c r="AA9" s="8">
        <v>0</v>
      </c>
      <c r="AB9" s="8">
        <v>0</v>
      </c>
      <c r="AC9" s="8">
        <v>0</v>
      </c>
      <c r="AD9" s="8">
        <f>AA9+AB9+AC9</f>
        <v>0</v>
      </c>
      <c r="AE9" s="8">
        <v>4</v>
      </c>
      <c r="AF9" s="8">
        <v>36</v>
      </c>
    </row>
    <row r="10" spans="2:32" ht="10.5" customHeight="1">
      <c r="B10" s="7" t="s">
        <v>43</v>
      </c>
      <c r="C10" s="8">
        <v>4481</v>
      </c>
      <c r="D10" s="8">
        <v>2782</v>
      </c>
      <c r="E10" s="9">
        <f t="shared" ref="E10:E33" si="1">D10*100/C10</f>
        <v>62.084356170497657</v>
      </c>
      <c r="F10" s="8">
        <v>1102</v>
      </c>
      <c r="G10" s="9">
        <f t="shared" ref="G10:G33" si="2">F10*100/C10</f>
        <v>24.592724838205758</v>
      </c>
      <c r="H10" s="8">
        <v>1536</v>
      </c>
      <c r="I10" s="9">
        <f t="shared" ref="I10:I33" si="3">H10*100/C10</f>
        <v>34.278062932381168</v>
      </c>
      <c r="J10" s="8">
        <v>3824</v>
      </c>
      <c r="K10" s="9">
        <f t="shared" ref="K10:K32" si="4">J10*100/C10</f>
        <v>85.338094175407278</v>
      </c>
      <c r="L10" s="8">
        <v>4288</v>
      </c>
      <c r="M10" s="9">
        <f t="shared" ref="M10:M33" si="5">L10*100/C10</f>
        <v>95.692925686230751</v>
      </c>
      <c r="N10" s="8">
        <v>145</v>
      </c>
      <c r="O10" s="7" t="s">
        <v>43</v>
      </c>
      <c r="P10" s="8">
        <v>158</v>
      </c>
      <c r="Q10" s="8">
        <v>117</v>
      </c>
      <c r="R10" s="9">
        <f t="shared" ref="R10:R33" si="6">Q10*100/P10</f>
        <v>74.050632911392398</v>
      </c>
      <c r="S10" s="8">
        <v>41</v>
      </c>
      <c r="T10" s="9">
        <f t="shared" ref="T10:T33" si="7">S10*100/P10</f>
        <v>25.949367088607595</v>
      </c>
      <c r="U10" s="8">
        <v>42</v>
      </c>
      <c r="V10" s="9">
        <f t="shared" ref="V10:V31" si="8">U10*100/P10</f>
        <v>26.582278481012658</v>
      </c>
      <c r="W10" s="8">
        <v>152</v>
      </c>
      <c r="X10" s="9">
        <f t="shared" si="0"/>
        <v>96.202531645569621</v>
      </c>
      <c r="Y10" s="8">
        <v>7</v>
      </c>
      <c r="Z10" s="7" t="s">
        <v>43</v>
      </c>
      <c r="AA10" s="8">
        <v>0</v>
      </c>
      <c r="AB10" s="8">
        <v>0</v>
      </c>
      <c r="AC10" s="8">
        <v>0</v>
      </c>
      <c r="AD10" s="8">
        <f t="shared" ref="AD10:AD33" si="9">AA10+AB10+AC10</f>
        <v>0</v>
      </c>
      <c r="AE10" s="8">
        <v>0</v>
      </c>
      <c r="AF10" s="8">
        <v>0</v>
      </c>
    </row>
    <row r="11" spans="2:32" ht="10.5" customHeight="1">
      <c r="B11" s="7" t="s">
        <v>44</v>
      </c>
      <c r="C11" s="8">
        <v>2259</v>
      </c>
      <c r="D11" s="8">
        <v>2259</v>
      </c>
      <c r="E11" s="9">
        <f t="shared" si="1"/>
        <v>100</v>
      </c>
      <c r="F11" s="8">
        <v>2218</v>
      </c>
      <c r="G11" s="9">
        <f t="shared" si="2"/>
        <v>98.185037627268699</v>
      </c>
      <c r="H11" s="8">
        <v>2218</v>
      </c>
      <c r="I11" s="9">
        <f t="shared" si="3"/>
        <v>98.185037627268699</v>
      </c>
      <c r="J11" s="8">
        <v>2209</v>
      </c>
      <c r="K11" s="9">
        <f t="shared" si="4"/>
        <v>97.786631252766711</v>
      </c>
      <c r="L11" s="8">
        <v>2259</v>
      </c>
      <c r="M11" s="9">
        <f t="shared" si="5"/>
        <v>100</v>
      </c>
      <c r="N11" s="8">
        <v>0</v>
      </c>
      <c r="O11" s="7" t="s">
        <v>44</v>
      </c>
      <c r="P11" s="8">
        <v>128</v>
      </c>
      <c r="Q11" s="8">
        <v>128</v>
      </c>
      <c r="R11" s="9">
        <f t="shared" si="6"/>
        <v>100</v>
      </c>
      <c r="S11" s="8">
        <v>125</v>
      </c>
      <c r="T11" s="9">
        <f t="shared" si="7"/>
        <v>97.65625</v>
      </c>
      <c r="U11" s="8">
        <v>128</v>
      </c>
      <c r="V11" s="9">
        <f t="shared" si="8"/>
        <v>100</v>
      </c>
      <c r="W11" s="8">
        <v>128</v>
      </c>
      <c r="X11" s="9">
        <f t="shared" si="0"/>
        <v>100</v>
      </c>
      <c r="Y11" s="8">
        <v>0</v>
      </c>
      <c r="Z11" s="7" t="s">
        <v>44</v>
      </c>
      <c r="AA11" s="8">
        <v>0</v>
      </c>
      <c r="AB11" s="8">
        <v>0</v>
      </c>
      <c r="AC11" s="8">
        <v>0</v>
      </c>
      <c r="AD11" s="8">
        <f t="shared" si="9"/>
        <v>0</v>
      </c>
      <c r="AE11" s="8">
        <v>6</v>
      </c>
      <c r="AF11" s="8">
        <v>80</v>
      </c>
    </row>
    <row r="12" spans="2:32" ht="10.5" customHeight="1">
      <c r="B12" s="7" t="s">
        <v>45</v>
      </c>
      <c r="C12" s="10">
        <v>1418</v>
      </c>
      <c r="D12" s="10">
        <v>1351</v>
      </c>
      <c r="E12" s="9">
        <f t="shared" si="1"/>
        <v>95.275035260930892</v>
      </c>
      <c r="F12" s="10">
        <v>1300</v>
      </c>
      <c r="G12" s="9">
        <f t="shared" si="2"/>
        <v>91.67842031029619</v>
      </c>
      <c r="H12" s="10">
        <v>531</v>
      </c>
      <c r="I12" s="9">
        <f t="shared" si="3"/>
        <v>37.447108603667139</v>
      </c>
      <c r="J12" s="10">
        <v>715</v>
      </c>
      <c r="K12" s="9">
        <f t="shared" si="4"/>
        <v>50.423131170662906</v>
      </c>
      <c r="L12" s="10">
        <v>1399</v>
      </c>
      <c r="M12" s="9">
        <f t="shared" si="5"/>
        <v>98.660084626234138</v>
      </c>
      <c r="N12" s="10">
        <v>16</v>
      </c>
      <c r="O12" s="7" t="s">
        <v>45</v>
      </c>
      <c r="P12" s="10">
        <v>49</v>
      </c>
      <c r="Q12" s="10">
        <v>45</v>
      </c>
      <c r="R12" s="9">
        <f t="shared" si="6"/>
        <v>91.836734693877546</v>
      </c>
      <c r="S12" s="10">
        <v>2</v>
      </c>
      <c r="T12" s="9">
        <f t="shared" si="7"/>
        <v>4.0816326530612246</v>
      </c>
      <c r="U12" s="10">
        <v>30</v>
      </c>
      <c r="V12" s="9">
        <f t="shared" si="8"/>
        <v>61.224489795918366</v>
      </c>
      <c r="W12" s="10">
        <v>46</v>
      </c>
      <c r="X12" s="9">
        <f t="shared" si="0"/>
        <v>93.877551020408163</v>
      </c>
      <c r="Y12" s="10">
        <v>0</v>
      </c>
      <c r="Z12" s="7" t="s">
        <v>45</v>
      </c>
      <c r="AA12" s="10">
        <v>2</v>
      </c>
      <c r="AB12" s="10">
        <v>0</v>
      </c>
      <c r="AC12" s="10">
        <v>0</v>
      </c>
      <c r="AD12" s="8">
        <f t="shared" si="9"/>
        <v>2</v>
      </c>
      <c r="AE12" s="8">
        <v>0</v>
      </c>
      <c r="AF12" s="8">
        <v>0</v>
      </c>
    </row>
    <row r="13" spans="2:32" s="14" customFormat="1" ht="10.5" customHeight="1">
      <c r="B13" s="11" t="s">
        <v>46</v>
      </c>
      <c r="C13" s="12">
        <v>6160</v>
      </c>
      <c r="D13" s="12">
        <v>5036</v>
      </c>
      <c r="E13" s="13">
        <f t="shared" si="1"/>
        <v>81.753246753246756</v>
      </c>
      <c r="F13" s="12">
        <v>2245</v>
      </c>
      <c r="G13" s="13">
        <f t="shared" si="2"/>
        <v>36.444805194805198</v>
      </c>
      <c r="H13" s="12">
        <v>2621</v>
      </c>
      <c r="I13" s="13">
        <f t="shared" si="3"/>
        <v>42.548701298701296</v>
      </c>
      <c r="J13" s="12">
        <v>1418</v>
      </c>
      <c r="K13" s="13">
        <f t="shared" si="4"/>
        <v>23.019480519480521</v>
      </c>
      <c r="L13" s="12">
        <v>6160</v>
      </c>
      <c r="M13" s="13">
        <f t="shared" si="5"/>
        <v>100</v>
      </c>
      <c r="N13" s="12">
        <v>885</v>
      </c>
      <c r="O13" s="11" t="s">
        <v>46</v>
      </c>
      <c r="P13" s="12">
        <v>192</v>
      </c>
      <c r="Q13" s="12">
        <v>159</v>
      </c>
      <c r="R13" s="13">
        <f t="shared" si="6"/>
        <v>82.8125</v>
      </c>
      <c r="S13" s="12">
        <v>74</v>
      </c>
      <c r="T13" s="13">
        <f t="shared" si="7"/>
        <v>38.541666666666664</v>
      </c>
      <c r="U13" s="12">
        <v>132</v>
      </c>
      <c r="V13" s="13">
        <f t="shared" si="8"/>
        <v>68.75</v>
      </c>
      <c r="W13" s="12">
        <v>192</v>
      </c>
      <c r="X13" s="13">
        <f t="shared" si="0"/>
        <v>100</v>
      </c>
      <c r="Y13" s="12">
        <v>162</v>
      </c>
      <c r="Z13" s="11" t="s">
        <v>46</v>
      </c>
      <c r="AA13" s="12">
        <v>0</v>
      </c>
      <c r="AB13" s="12">
        <v>0</v>
      </c>
      <c r="AC13" s="12">
        <v>0</v>
      </c>
      <c r="AD13" s="12">
        <f t="shared" si="9"/>
        <v>0</v>
      </c>
      <c r="AE13" s="12">
        <v>0</v>
      </c>
      <c r="AF13" s="12">
        <v>0</v>
      </c>
    </row>
    <row r="14" spans="2:32" ht="10.5" customHeight="1">
      <c r="B14" s="7" t="s">
        <v>47</v>
      </c>
      <c r="C14" s="8">
        <v>950</v>
      </c>
      <c r="D14" s="8">
        <v>890</v>
      </c>
      <c r="E14" s="9">
        <f t="shared" si="1"/>
        <v>93.684210526315795</v>
      </c>
      <c r="F14" s="8">
        <v>678</v>
      </c>
      <c r="G14" s="9">
        <f t="shared" si="2"/>
        <v>71.368421052631575</v>
      </c>
      <c r="H14" s="8">
        <v>742</v>
      </c>
      <c r="I14" s="9">
        <f t="shared" si="3"/>
        <v>78.10526315789474</v>
      </c>
      <c r="J14" s="8">
        <v>942</v>
      </c>
      <c r="K14" s="9">
        <f t="shared" si="4"/>
        <v>99.15789473684211</v>
      </c>
      <c r="L14" s="8">
        <v>950</v>
      </c>
      <c r="M14" s="9">
        <f t="shared" si="5"/>
        <v>100</v>
      </c>
      <c r="N14" s="8">
        <v>14</v>
      </c>
      <c r="O14" s="7" t="s">
        <v>47</v>
      </c>
      <c r="P14" s="8">
        <v>42</v>
      </c>
      <c r="Q14" s="8">
        <v>38</v>
      </c>
      <c r="R14" s="9">
        <f t="shared" si="6"/>
        <v>90.476190476190482</v>
      </c>
      <c r="S14" s="8">
        <v>36</v>
      </c>
      <c r="T14" s="9">
        <f t="shared" si="7"/>
        <v>85.714285714285708</v>
      </c>
      <c r="U14" s="8">
        <v>0</v>
      </c>
      <c r="V14" s="9">
        <f t="shared" si="8"/>
        <v>0</v>
      </c>
      <c r="W14" s="8">
        <v>42</v>
      </c>
      <c r="X14" s="9">
        <f t="shared" si="0"/>
        <v>100</v>
      </c>
      <c r="Y14" s="8">
        <v>3</v>
      </c>
      <c r="Z14" s="7" t="s">
        <v>47</v>
      </c>
      <c r="AA14" s="8">
        <v>0</v>
      </c>
      <c r="AB14" s="8">
        <v>0</v>
      </c>
      <c r="AC14" s="8">
        <v>0</v>
      </c>
      <c r="AD14" s="8">
        <f t="shared" si="9"/>
        <v>0</v>
      </c>
      <c r="AE14" s="8">
        <v>0</v>
      </c>
      <c r="AF14" s="8">
        <v>0</v>
      </c>
    </row>
    <row r="15" spans="2:32" ht="10.5" customHeight="1">
      <c r="B15" s="7" t="s">
        <v>48</v>
      </c>
      <c r="C15" s="8">
        <v>643</v>
      </c>
      <c r="D15" s="8">
        <v>643</v>
      </c>
      <c r="E15" s="9">
        <f t="shared" si="1"/>
        <v>100</v>
      </c>
      <c r="F15" s="8">
        <v>127</v>
      </c>
      <c r="G15" s="9">
        <f t="shared" si="2"/>
        <v>19.751166407465007</v>
      </c>
      <c r="H15" s="8">
        <v>350</v>
      </c>
      <c r="I15" s="9">
        <f t="shared" si="3"/>
        <v>54.432348367029547</v>
      </c>
      <c r="J15" s="8">
        <v>511</v>
      </c>
      <c r="K15" s="9">
        <f t="shared" si="4"/>
        <v>79.47122861586314</v>
      </c>
      <c r="L15" s="8">
        <v>643</v>
      </c>
      <c r="M15" s="9">
        <f t="shared" si="5"/>
        <v>100</v>
      </c>
      <c r="N15" s="8">
        <v>0</v>
      </c>
      <c r="O15" s="7" t="s">
        <v>48</v>
      </c>
      <c r="P15" s="8">
        <v>30</v>
      </c>
      <c r="Q15" s="8">
        <v>30</v>
      </c>
      <c r="R15" s="9">
        <f t="shared" si="6"/>
        <v>100</v>
      </c>
      <c r="S15" s="8">
        <v>5</v>
      </c>
      <c r="T15" s="9">
        <f t="shared" si="7"/>
        <v>16.666666666666668</v>
      </c>
      <c r="U15" s="8">
        <v>0</v>
      </c>
      <c r="V15" s="9">
        <f t="shared" si="8"/>
        <v>0</v>
      </c>
      <c r="W15" s="8">
        <v>30</v>
      </c>
      <c r="X15" s="9">
        <f t="shared" si="0"/>
        <v>100</v>
      </c>
      <c r="Y15" s="8">
        <v>1</v>
      </c>
      <c r="Z15" s="7" t="s">
        <v>48</v>
      </c>
      <c r="AA15" s="8">
        <v>0</v>
      </c>
      <c r="AB15" s="8">
        <v>0</v>
      </c>
      <c r="AC15" s="8">
        <v>0</v>
      </c>
      <c r="AD15" s="8">
        <f t="shared" si="9"/>
        <v>0</v>
      </c>
      <c r="AE15" s="8">
        <v>4</v>
      </c>
      <c r="AF15" s="8">
        <v>32</v>
      </c>
    </row>
    <row r="16" spans="2:32" ht="10.5" customHeight="1">
      <c r="B16" s="7" t="s">
        <v>49</v>
      </c>
      <c r="C16" s="8">
        <v>5536</v>
      </c>
      <c r="D16" s="8">
        <v>5259</v>
      </c>
      <c r="E16" s="9">
        <f t="shared" si="1"/>
        <v>94.996387283236999</v>
      </c>
      <c r="F16" s="8">
        <v>1321</v>
      </c>
      <c r="G16" s="9">
        <f t="shared" si="2"/>
        <v>23.86199421965318</v>
      </c>
      <c r="H16" s="8">
        <v>1424</v>
      </c>
      <c r="I16" s="9">
        <f t="shared" si="3"/>
        <v>25.722543352601157</v>
      </c>
      <c r="J16" s="8">
        <v>2503</v>
      </c>
      <c r="K16" s="9">
        <f t="shared" si="4"/>
        <v>45.213150289017342</v>
      </c>
      <c r="L16" s="8">
        <v>5514</v>
      </c>
      <c r="M16" s="9">
        <f t="shared" si="5"/>
        <v>99.602601156069369</v>
      </c>
      <c r="N16" s="8">
        <v>171</v>
      </c>
      <c r="O16" s="7" t="s">
        <v>49</v>
      </c>
      <c r="P16" s="8">
        <v>256</v>
      </c>
      <c r="Q16" s="8">
        <v>139</v>
      </c>
      <c r="R16" s="9">
        <f t="shared" si="6"/>
        <v>54.296875</v>
      </c>
      <c r="S16" s="8">
        <v>45</v>
      </c>
      <c r="T16" s="9">
        <f t="shared" si="7"/>
        <v>17.578125</v>
      </c>
      <c r="U16" s="8">
        <v>98</v>
      </c>
      <c r="V16" s="9">
        <f t="shared" si="8"/>
        <v>38.28125</v>
      </c>
      <c r="W16" s="8">
        <v>254</v>
      </c>
      <c r="X16" s="9">
        <f t="shared" si="0"/>
        <v>99.21875</v>
      </c>
      <c r="Y16" s="8">
        <v>8</v>
      </c>
      <c r="Z16" s="7" t="s">
        <v>49</v>
      </c>
      <c r="AA16" s="8">
        <v>0</v>
      </c>
      <c r="AB16" s="8">
        <v>0</v>
      </c>
      <c r="AC16" s="8">
        <v>0</v>
      </c>
      <c r="AD16" s="8">
        <f t="shared" si="9"/>
        <v>0</v>
      </c>
      <c r="AE16" s="8">
        <v>0</v>
      </c>
      <c r="AF16" s="8">
        <v>0</v>
      </c>
    </row>
    <row r="17" spans="2:32" ht="10.5" customHeight="1">
      <c r="B17" s="7" t="s">
        <v>50</v>
      </c>
      <c r="C17" s="8">
        <v>4398</v>
      </c>
      <c r="D17" s="8">
        <v>3984</v>
      </c>
      <c r="E17" s="9">
        <f t="shared" si="1"/>
        <v>90.586630286493858</v>
      </c>
      <c r="F17" s="8">
        <v>1349</v>
      </c>
      <c r="G17" s="9">
        <f t="shared" si="2"/>
        <v>30.673033196907685</v>
      </c>
      <c r="H17" s="8">
        <v>2729</v>
      </c>
      <c r="I17" s="9">
        <f t="shared" si="3"/>
        <v>62.050932241928152</v>
      </c>
      <c r="J17" s="10">
        <v>2775</v>
      </c>
      <c r="K17" s="9">
        <f t="shared" si="4"/>
        <v>63.096862210095495</v>
      </c>
      <c r="L17" s="8">
        <v>4398</v>
      </c>
      <c r="M17" s="9">
        <f t="shared" si="5"/>
        <v>100</v>
      </c>
      <c r="N17" s="8">
        <v>111</v>
      </c>
      <c r="O17" s="7" t="s">
        <v>50</v>
      </c>
      <c r="P17" s="8">
        <v>55</v>
      </c>
      <c r="Q17" s="8">
        <v>37</v>
      </c>
      <c r="R17" s="9">
        <f t="shared" si="6"/>
        <v>67.272727272727266</v>
      </c>
      <c r="S17" s="8">
        <v>33</v>
      </c>
      <c r="T17" s="9">
        <f t="shared" si="7"/>
        <v>60</v>
      </c>
      <c r="U17" s="8">
        <v>34</v>
      </c>
      <c r="V17" s="9">
        <f t="shared" si="8"/>
        <v>61.81818181818182</v>
      </c>
      <c r="W17" s="8">
        <v>55</v>
      </c>
      <c r="X17" s="9">
        <f t="shared" si="0"/>
        <v>100</v>
      </c>
      <c r="Y17" s="8">
        <v>0</v>
      </c>
      <c r="Z17" s="7" t="s">
        <v>50</v>
      </c>
      <c r="AA17" s="8">
        <v>0</v>
      </c>
      <c r="AB17" s="8">
        <v>0</v>
      </c>
      <c r="AC17" s="8">
        <v>0</v>
      </c>
      <c r="AD17" s="8">
        <f t="shared" si="9"/>
        <v>0</v>
      </c>
      <c r="AE17" s="8">
        <v>0</v>
      </c>
      <c r="AF17" s="8">
        <v>0</v>
      </c>
    </row>
    <row r="18" spans="2:32" ht="10.5" customHeight="1">
      <c r="B18" s="7" t="s">
        <v>51</v>
      </c>
      <c r="C18" s="8">
        <v>103092</v>
      </c>
      <c r="D18" s="8">
        <v>99119</v>
      </c>
      <c r="E18" s="9">
        <f t="shared" si="1"/>
        <v>96.146160710821405</v>
      </c>
      <c r="F18" s="8">
        <v>78328</v>
      </c>
      <c r="G18" s="9">
        <f t="shared" si="2"/>
        <v>75.978737438404536</v>
      </c>
      <c r="H18" s="8">
        <v>99281</v>
      </c>
      <c r="I18" s="9">
        <f t="shared" si="3"/>
        <v>96.303301905094472</v>
      </c>
      <c r="J18" s="8">
        <v>92107</v>
      </c>
      <c r="K18" s="9">
        <f t="shared" si="4"/>
        <v>89.344469017964542</v>
      </c>
      <c r="L18" s="8">
        <v>102986</v>
      </c>
      <c r="M18" s="9">
        <f t="shared" si="5"/>
        <v>99.897179218562059</v>
      </c>
      <c r="N18" s="8">
        <v>396</v>
      </c>
      <c r="O18" s="7" t="s">
        <v>51</v>
      </c>
      <c r="P18" s="8">
        <v>2500</v>
      </c>
      <c r="Q18" s="15">
        <v>1850</v>
      </c>
      <c r="R18" s="9">
        <f t="shared" si="6"/>
        <v>74</v>
      </c>
      <c r="S18" s="8">
        <v>2011</v>
      </c>
      <c r="T18" s="9">
        <f t="shared" si="7"/>
        <v>80.44</v>
      </c>
      <c r="U18" s="8">
        <v>426</v>
      </c>
      <c r="V18" s="9">
        <f t="shared" si="8"/>
        <v>17.04</v>
      </c>
      <c r="W18" s="16">
        <v>2499</v>
      </c>
      <c r="X18" s="9">
        <f t="shared" si="0"/>
        <v>99.96</v>
      </c>
      <c r="Y18" s="8">
        <v>163</v>
      </c>
      <c r="Z18" s="7" t="s">
        <v>51</v>
      </c>
      <c r="AA18" s="8">
        <v>0</v>
      </c>
      <c r="AB18" s="8">
        <v>0</v>
      </c>
      <c r="AC18" s="8">
        <v>0</v>
      </c>
      <c r="AD18" s="8">
        <f t="shared" si="9"/>
        <v>0</v>
      </c>
      <c r="AE18" s="8">
        <v>2</v>
      </c>
      <c r="AF18" s="8">
        <v>36</v>
      </c>
    </row>
    <row r="19" spans="2:32" ht="10.5" customHeight="1">
      <c r="B19" s="7" t="s">
        <v>52</v>
      </c>
      <c r="C19" s="8">
        <v>1494</v>
      </c>
      <c r="D19" s="8">
        <v>1409</v>
      </c>
      <c r="E19" s="9">
        <f t="shared" si="1"/>
        <v>94.310575635876845</v>
      </c>
      <c r="F19" s="8">
        <v>161</v>
      </c>
      <c r="G19" s="9">
        <f t="shared" si="2"/>
        <v>10.776439089692103</v>
      </c>
      <c r="H19" s="8">
        <v>375</v>
      </c>
      <c r="I19" s="9">
        <f t="shared" si="3"/>
        <v>25.100401606425702</v>
      </c>
      <c r="J19" s="8">
        <v>1375</v>
      </c>
      <c r="K19" s="9">
        <f t="shared" si="4"/>
        <v>92.034805890227574</v>
      </c>
      <c r="L19" s="8">
        <v>1469</v>
      </c>
      <c r="M19" s="9">
        <f t="shared" si="5"/>
        <v>98.32663989290495</v>
      </c>
      <c r="N19" s="8">
        <v>92</v>
      </c>
      <c r="O19" s="7" t="s">
        <v>52</v>
      </c>
      <c r="P19" s="8">
        <v>39</v>
      </c>
      <c r="Q19" s="8">
        <v>19</v>
      </c>
      <c r="R19" s="9">
        <f t="shared" si="6"/>
        <v>48.717948717948715</v>
      </c>
      <c r="S19" s="8">
        <v>1</v>
      </c>
      <c r="T19" s="9">
        <f t="shared" si="7"/>
        <v>2.5641025641025643</v>
      </c>
      <c r="U19" s="8">
        <v>11</v>
      </c>
      <c r="V19" s="9">
        <f t="shared" si="8"/>
        <v>28.205128205128204</v>
      </c>
      <c r="W19" s="8">
        <v>39</v>
      </c>
      <c r="X19" s="9">
        <f t="shared" si="0"/>
        <v>100</v>
      </c>
      <c r="Y19" s="8">
        <v>45</v>
      </c>
      <c r="Z19" s="7" t="s">
        <v>52</v>
      </c>
      <c r="AA19" s="8">
        <v>0</v>
      </c>
      <c r="AB19" s="8">
        <v>0</v>
      </c>
      <c r="AC19" s="8">
        <v>0</v>
      </c>
      <c r="AD19" s="8">
        <f t="shared" si="9"/>
        <v>0</v>
      </c>
      <c r="AE19" s="8">
        <v>0</v>
      </c>
      <c r="AF19" s="8">
        <v>0</v>
      </c>
    </row>
    <row r="20" spans="2:32" ht="10.5" customHeight="1">
      <c r="B20" s="7" t="s">
        <v>53</v>
      </c>
      <c r="C20" s="8">
        <v>8236</v>
      </c>
      <c r="D20" s="8">
        <v>8217</v>
      </c>
      <c r="E20" s="9">
        <f t="shared" si="1"/>
        <v>99.769305488101026</v>
      </c>
      <c r="F20" s="8">
        <v>291</v>
      </c>
      <c r="G20" s="9">
        <f t="shared" si="2"/>
        <v>3.5332685769791161</v>
      </c>
      <c r="H20" s="8">
        <v>4686</v>
      </c>
      <c r="I20" s="9">
        <f t="shared" si="3"/>
        <v>56.896551724137929</v>
      </c>
      <c r="J20" s="8">
        <v>7395</v>
      </c>
      <c r="K20" s="9">
        <f t="shared" si="4"/>
        <v>89.788732394366193</v>
      </c>
      <c r="L20" s="8">
        <v>8231</v>
      </c>
      <c r="M20" s="9">
        <f t="shared" si="5"/>
        <v>99.939290917921326</v>
      </c>
      <c r="N20" s="8">
        <v>92</v>
      </c>
      <c r="O20" s="7" t="s">
        <v>53</v>
      </c>
      <c r="P20" s="8">
        <v>47</v>
      </c>
      <c r="Q20" s="8">
        <v>17</v>
      </c>
      <c r="R20" s="9">
        <f t="shared" si="6"/>
        <v>36.170212765957444</v>
      </c>
      <c r="S20" s="8">
        <v>39</v>
      </c>
      <c r="T20" s="9">
        <f t="shared" si="7"/>
        <v>82.978723404255319</v>
      </c>
      <c r="U20" s="8">
        <v>16</v>
      </c>
      <c r="V20" s="9">
        <f t="shared" si="8"/>
        <v>34.042553191489361</v>
      </c>
      <c r="W20" s="8">
        <v>47</v>
      </c>
      <c r="X20" s="9">
        <f t="shared" si="0"/>
        <v>100</v>
      </c>
      <c r="Y20" s="8">
        <v>7</v>
      </c>
      <c r="Z20" s="7" t="s">
        <v>53</v>
      </c>
      <c r="AA20" s="8">
        <v>0</v>
      </c>
      <c r="AB20" s="8">
        <v>0</v>
      </c>
      <c r="AC20" s="8">
        <v>0</v>
      </c>
      <c r="AD20" s="8">
        <f t="shared" si="9"/>
        <v>0</v>
      </c>
      <c r="AE20" s="8">
        <v>0</v>
      </c>
      <c r="AF20" s="8">
        <v>0</v>
      </c>
    </row>
    <row r="21" spans="2:32" ht="10.5" customHeight="1">
      <c r="B21" s="7" t="s">
        <v>54</v>
      </c>
      <c r="C21" s="8">
        <v>4977</v>
      </c>
      <c r="D21" s="8">
        <v>4741</v>
      </c>
      <c r="E21" s="9">
        <f t="shared" si="1"/>
        <v>95.258187663250951</v>
      </c>
      <c r="F21" s="8">
        <v>1534</v>
      </c>
      <c r="G21" s="9">
        <f t="shared" si="2"/>
        <v>30.821780188868797</v>
      </c>
      <c r="H21" s="8">
        <v>3531</v>
      </c>
      <c r="I21" s="9">
        <f t="shared" si="3"/>
        <v>70.94635322483424</v>
      </c>
      <c r="J21" s="8">
        <v>1126</v>
      </c>
      <c r="K21" s="9">
        <f t="shared" si="4"/>
        <v>22.624070725336548</v>
      </c>
      <c r="L21" s="8">
        <v>4887</v>
      </c>
      <c r="M21" s="9">
        <f t="shared" si="5"/>
        <v>98.19168173598554</v>
      </c>
      <c r="N21" s="8">
        <v>1180</v>
      </c>
      <c r="O21" s="7" t="s">
        <v>54</v>
      </c>
      <c r="P21" s="8">
        <v>523</v>
      </c>
      <c r="Q21" s="8">
        <v>206</v>
      </c>
      <c r="R21" s="9">
        <f t="shared" si="6"/>
        <v>39.38814531548757</v>
      </c>
      <c r="S21" s="8">
        <v>61</v>
      </c>
      <c r="T21" s="9">
        <f t="shared" si="7"/>
        <v>11.663479923518164</v>
      </c>
      <c r="U21" s="8">
        <v>298</v>
      </c>
      <c r="V21" s="9">
        <f t="shared" si="8"/>
        <v>56.978967495219884</v>
      </c>
      <c r="W21" s="8">
        <v>474</v>
      </c>
      <c r="X21" s="9">
        <f t="shared" si="0"/>
        <v>90.630975143403447</v>
      </c>
      <c r="Y21" s="8">
        <v>395</v>
      </c>
      <c r="Z21" s="7" t="s">
        <v>54</v>
      </c>
      <c r="AA21" s="8">
        <v>17</v>
      </c>
      <c r="AB21" s="8">
        <v>0</v>
      </c>
      <c r="AC21" s="8">
        <v>0</v>
      </c>
      <c r="AD21" s="8">
        <f t="shared" si="9"/>
        <v>17</v>
      </c>
      <c r="AE21" s="8">
        <v>0</v>
      </c>
      <c r="AF21" s="8">
        <v>0</v>
      </c>
    </row>
    <row r="22" spans="2:32" ht="10.5" customHeight="1">
      <c r="B22" s="17" t="s">
        <v>55</v>
      </c>
      <c r="C22" s="18">
        <v>11809</v>
      </c>
      <c r="D22" s="18">
        <v>3583</v>
      </c>
      <c r="E22" s="9">
        <f t="shared" si="1"/>
        <v>30.341265136760097</v>
      </c>
      <c r="F22" s="18">
        <v>1033</v>
      </c>
      <c r="G22" s="9">
        <f t="shared" si="2"/>
        <v>8.7475654162079763</v>
      </c>
      <c r="H22" s="18">
        <v>1106</v>
      </c>
      <c r="I22" s="9">
        <f t="shared" si="3"/>
        <v>9.3657379964433911</v>
      </c>
      <c r="J22" s="18">
        <v>0</v>
      </c>
      <c r="K22" s="9">
        <f t="shared" si="4"/>
        <v>0</v>
      </c>
      <c r="L22" s="18">
        <v>11674</v>
      </c>
      <c r="M22" s="9">
        <f t="shared" si="5"/>
        <v>98.856804132441354</v>
      </c>
      <c r="N22" s="18">
        <v>6</v>
      </c>
      <c r="O22" s="17" t="s">
        <v>55</v>
      </c>
      <c r="P22" s="18">
        <v>94</v>
      </c>
      <c r="Q22" s="18">
        <v>20</v>
      </c>
      <c r="R22" s="9">
        <f t="shared" si="6"/>
        <v>21.276595744680851</v>
      </c>
      <c r="S22" s="18">
        <v>7</v>
      </c>
      <c r="T22" s="9">
        <f t="shared" si="7"/>
        <v>7.4468085106382977</v>
      </c>
      <c r="U22" s="18">
        <v>26</v>
      </c>
      <c r="V22" s="9">
        <f t="shared" si="8"/>
        <v>27.659574468085108</v>
      </c>
      <c r="W22" s="18">
        <v>85</v>
      </c>
      <c r="X22" s="9">
        <f t="shared" si="0"/>
        <v>90.425531914893611</v>
      </c>
      <c r="Y22" s="18">
        <v>1</v>
      </c>
      <c r="Z22" s="17" t="s">
        <v>55</v>
      </c>
      <c r="AA22" s="18">
        <v>0</v>
      </c>
      <c r="AB22" s="18">
        <v>0</v>
      </c>
      <c r="AC22" s="18">
        <v>0</v>
      </c>
      <c r="AD22" s="8">
        <f t="shared" si="9"/>
        <v>0</v>
      </c>
      <c r="AE22" s="8">
        <v>0</v>
      </c>
      <c r="AF22" s="8">
        <v>0</v>
      </c>
    </row>
    <row r="23" spans="2:32" ht="10.5" customHeight="1">
      <c r="B23" s="7" t="s">
        <v>56</v>
      </c>
      <c r="C23" s="8">
        <v>1675</v>
      </c>
      <c r="D23" s="8">
        <v>1675</v>
      </c>
      <c r="E23" s="9">
        <f t="shared" si="1"/>
        <v>100</v>
      </c>
      <c r="F23" s="8">
        <v>669</v>
      </c>
      <c r="G23" s="9">
        <f t="shared" si="2"/>
        <v>39.940298507462686</v>
      </c>
      <c r="H23" s="8">
        <v>1675</v>
      </c>
      <c r="I23" s="9">
        <f t="shared" si="3"/>
        <v>100</v>
      </c>
      <c r="J23" s="8">
        <v>12</v>
      </c>
      <c r="K23" s="9">
        <f t="shared" si="4"/>
        <v>0.71641791044776115</v>
      </c>
      <c r="L23" s="8">
        <v>1675</v>
      </c>
      <c r="M23" s="9">
        <f t="shared" si="5"/>
        <v>100</v>
      </c>
      <c r="N23" s="8">
        <v>0</v>
      </c>
      <c r="O23" s="7" t="s">
        <v>56</v>
      </c>
      <c r="P23" s="8">
        <v>95</v>
      </c>
      <c r="Q23" s="8">
        <v>76</v>
      </c>
      <c r="R23" s="9">
        <f t="shared" si="6"/>
        <v>80</v>
      </c>
      <c r="S23" s="8">
        <v>82</v>
      </c>
      <c r="T23" s="9">
        <f t="shared" si="7"/>
        <v>86.315789473684205</v>
      </c>
      <c r="U23" s="8">
        <v>22</v>
      </c>
      <c r="V23" s="9">
        <f t="shared" si="8"/>
        <v>23.157894736842106</v>
      </c>
      <c r="W23" s="8">
        <v>95</v>
      </c>
      <c r="X23" s="9">
        <f t="shared" si="0"/>
        <v>100</v>
      </c>
      <c r="Y23" s="8">
        <v>0</v>
      </c>
      <c r="Z23" s="7" t="s">
        <v>56</v>
      </c>
      <c r="AA23" s="8">
        <v>0</v>
      </c>
      <c r="AB23" s="8">
        <v>0</v>
      </c>
      <c r="AC23" s="8">
        <v>0</v>
      </c>
      <c r="AD23" s="8">
        <f t="shared" si="9"/>
        <v>0</v>
      </c>
      <c r="AE23" s="8">
        <v>0</v>
      </c>
      <c r="AF23" s="8">
        <v>0</v>
      </c>
    </row>
    <row r="24" spans="2:32" ht="10.5" customHeight="1">
      <c r="B24" s="7" t="s">
        <v>57</v>
      </c>
      <c r="C24" s="8">
        <v>8587</v>
      </c>
      <c r="D24" s="8">
        <v>8412</v>
      </c>
      <c r="E24" s="9">
        <f t="shared" si="1"/>
        <v>97.962035635262609</v>
      </c>
      <c r="F24" s="8">
        <v>8025</v>
      </c>
      <c r="G24" s="9">
        <f t="shared" si="2"/>
        <v>93.455223011529057</v>
      </c>
      <c r="H24" s="8">
        <v>8089</v>
      </c>
      <c r="I24" s="9">
        <f t="shared" si="3"/>
        <v>94.200535693490153</v>
      </c>
      <c r="J24" s="8">
        <v>3925</v>
      </c>
      <c r="K24" s="9">
        <f t="shared" si="4"/>
        <v>45.708629323395833</v>
      </c>
      <c r="L24" s="8">
        <v>8582</v>
      </c>
      <c r="M24" s="9">
        <f t="shared" si="5"/>
        <v>99.941772446721785</v>
      </c>
      <c r="N24" s="8">
        <v>366</v>
      </c>
      <c r="O24" s="7" t="s">
        <v>57</v>
      </c>
      <c r="P24" s="8">
        <v>1097</v>
      </c>
      <c r="Q24" s="8">
        <v>1045</v>
      </c>
      <c r="R24" s="9">
        <f t="shared" si="6"/>
        <v>95.259799453053787</v>
      </c>
      <c r="S24" s="8">
        <v>321</v>
      </c>
      <c r="T24" s="9">
        <f t="shared" si="7"/>
        <v>29.261622607110301</v>
      </c>
      <c r="U24" s="8">
        <v>1045</v>
      </c>
      <c r="V24" s="9">
        <f t="shared" si="8"/>
        <v>95.259799453053787</v>
      </c>
      <c r="W24" s="8">
        <v>1092</v>
      </c>
      <c r="X24" s="9">
        <f t="shared" si="0"/>
        <v>99.544211485870562</v>
      </c>
      <c r="Y24" s="8">
        <v>210</v>
      </c>
      <c r="Z24" s="7" t="s">
        <v>57</v>
      </c>
      <c r="AA24" s="8">
        <v>49</v>
      </c>
      <c r="AB24" s="8">
        <v>0</v>
      </c>
      <c r="AC24" s="8">
        <v>0</v>
      </c>
      <c r="AD24" s="8">
        <f t="shared" si="9"/>
        <v>49</v>
      </c>
      <c r="AE24" s="8">
        <v>2</v>
      </c>
      <c r="AF24" s="8">
        <v>36</v>
      </c>
    </row>
    <row r="25" spans="2:32" ht="10.5" customHeight="1">
      <c r="B25" s="7" t="s">
        <v>58</v>
      </c>
      <c r="C25" s="8">
        <v>3428</v>
      </c>
      <c r="D25" s="8">
        <v>3428</v>
      </c>
      <c r="E25" s="19">
        <f t="shared" si="1"/>
        <v>100</v>
      </c>
      <c r="F25" s="20">
        <v>3428</v>
      </c>
      <c r="G25" s="9">
        <f t="shared" si="2"/>
        <v>100</v>
      </c>
      <c r="H25" s="8">
        <v>2766</v>
      </c>
      <c r="I25" s="9">
        <f t="shared" si="3"/>
        <v>80.688448074679116</v>
      </c>
      <c r="J25" s="8">
        <v>2016</v>
      </c>
      <c r="K25" s="9">
        <f t="shared" si="4"/>
        <v>58.809801633605602</v>
      </c>
      <c r="L25" s="8">
        <v>3428</v>
      </c>
      <c r="M25" s="9">
        <f t="shared" si="5"/>
        <v>100</v>
      </c>
      <c r="N25" s="8">
        <v>0</v>
      </c>
      <c r="O25" s="7" t="s">
        <v>58</v>
      </c>
      <c r="P25" s="8">
        <v>262</v>
      </c>
      <c r="Q25" s="8">
        <v>242</v>
      </c>
      <c r="R25" s="9">
        <f t="shared" si="6"/>
        <v>92.36641221374046</v>
      </c>
      <c r="S25" s="8">
        <v>157</v>
      </c>
      <c r="T25" s="9">
        <f t="shared" si="7"/>
        <v>59.923664122137403</v>
      </c>
      <c r="U25" s="8">
        <v>175</v>
      </c>
      <c r="V25" s="9">
        <f t="shared" si="8"/>
        <v>66.793893129770993</v>
      </c>
      <c r="W25" s="8">
        <v>262</v>
      </c>
      <c r="X25" s="9">
        <f t="shared" si="0"/>
        <v>100</v>
      </c>
      <c r="Y25" s="8">
        <v>0</v>
      </c>
      <c r="Z25" s="7" t="s">
        <v>58</v>
      </c>
      <c r="AA25" s="8">
        <v>0</v>
      </c>
      <c r="AB25" s="8">
        <v>0</v>
      </c>
      <c r="AC25" s="8">
        <v>0</v>
      </c>
      <c r="AD25" s="8">
        <f t="shared" si="9"/>
        <v>0</v>
      </c>
      <c r="AE25" s="8">
        <v>3</v>
      </c>
      <c r="AF25" s="8">
        <v>10</v>
      </c>
    </row>
    <row r="26" spans="2:32" ht="10.5" customHeight="1">
      <c r="B26" s="7" t="s">
        <v>59</v>
      </c>
      <c r="C26" s="8">
        <v>3441</v>
      </c>
      <c r="D26" s="8">
        <v>3229</v>
      </c>
      <c r="E26" s="9">
        <f t="shared" si="1"/>
        <v>93.8390002906132</v>
      </c>
      <c r="F26" s="8">
        <v>2243</v>
      </c>
      <c r="G26" s="9">
        <f t="shared" si="2"/>
        <v>65.184539378087763</v>
      </c>
      <c r="H26" s="8">
        <v>3434</v>
      </c>
      <c r="I26" s="9">
        <f t="shared" si="3"/>
        <v>99.796570764312705</v>
      </c>
      <c r="J26" s="8">
        <v>2995</v>
      </c>
      <c r="K26" s="9">
        <f t="shared" si="4"/>
        <v>87.038651554780586</v>
      </c>
      <c r="L26" s="8">
        <v>3440</v>
      </c>
      <c r="M26" s="9">
        <f t="shared" si="5"/>
        <v>99.970938680616101</v>
      </c>
      <c r="N26" s="8">
        <v>0</v>
      </c>
      <c r="O26" s="7" t="s">
        <v>59</v>
      </c>
      <c r="P26" s="8">
        <v>111</v>
      </c>
      <c r="Q26" s="8">
        <v>99</v>
      </c>
      <c r="R26" s="9">
        <f t="shared" si="6"/>
        <v>89.189189189189193</v>
      </c>
      <c r="S26" s="8">
        <v>91</v>
      </c>
      <c r="T26" s="9">
        <f t="shared" si="7"/>
        <v>81.981981981981988</v>
      </c>
      <c r="U26" s="8">
        <v>71</v>
      </c>
      <c r="V26" s="9">
        <f t="shared" si="8"/>
        <v>63.963963963963963</v>
      </c>
      <c r="W26" s="8">
        <v>109</v>
      </c>
      <c r="X26" s="9">
        <f t="shared" si="0"/>
        <v>98.198198198198199</v>
      </c>
      <c r="Y26" s="8">
        <v>0</v>
      </c>
      <c r="Z26" s="7" t="s">
        <v>59</v>
      </c>
      <c r="AA26" s="8">
        <v>0</v>
      </c>
      <c r="AB26" s="8">
        <v>0</v>
      </c>
      <c r="AC26" s="8">
        <v>0</v>
      </c>
      <c r="AD26" s="8">
        <f t="shared" si="9"/>
        <v>0</v>
      </c>
      <c r="AE26" s="8">
        <v>0</v>
      </c>
      <c r="AF26" s="8">
        <v>0</v>
      </c>
    </row>
    <row r="27" spans="2:32" ht="10.5" customHeight="1">
      <c r="B27" s="7" t="s">
        <v>60</v>
      </c>
      <c r="C27" s="8">
        <v>2019</v>
      </c>
      <c r="D27" s="8">
        <v>1964</v>
      </c>
      <c r="E27" s="9">
        <f t="shared" si="1"/>
        <v>97.275879148093111</v>
      </c>
      <c r="F27" s="8">
        <v>523</v>
      </c>
      <c r="G27" s="9">
        <f t="shared" si="2"/>
        <v>25.903912828132739</v>
      </c>
      <c r="H27" s="8">
        <v>401</v>
      </c>
      <c r="I27" s="9">
        <f t="shared" si="3"/>
        <v>19.861317483902923</v>
      </c>
      <c r="J27" s="8">
        <v>2019</v>
      </c>
      <c r="K27" s="9">
        <f t="shared" si="4"/>
        <v>100</v>
      </c>
      <c r="L27" s="8">
        <v>2019</v>
      </c>
      <c r="M27" s="9">
        <f t="shared" si="5"/>
        <v>100</v>
      </c>
      <c r="N27" s="8">
        <v>552</v>
      </c>
      <c r="O27" s="7" t="s">
        <v>60</v>
      </c>
      <c r="P27" s="8">
        <v>40</v>
      </c>
      <c r="Q27" s="8">
        <v>31</v>
      </c>
      <c r="R27" s="9">
        <f t="shared" si="6"/>
        <v>77.5</v>
      </c>
      <c r="S27" s="8">
        <v>1</v>
      </c>
      <c r="T27" s="9">
        <f t="shared" si="7"/>
        <v>2.5</v>
      </c>
      <c r="U27" s="8">
        <v>25</v>
      </c>
      <c r="V27" s="9">
        <f t="shared" si="8"/>
        <v>62.5</v>
      </c>
      <c r="W27" s="8">
        <v>40</v>
      </c>
      <c r="X27" s="21">
        <f t="shared" si="0"/>
        <v>100</v>
      </c>
      <c r="Y27" s="8">
        <v>22</v>
      </c>
      <c r="Z27" s="7" t="s">
        <v>60</v>
      </c>
      <c r="AA27" s="8">
        <v>0</v>
      </c>
      <c r="AB27" s="8">
        <v>0</v>
      </c>
      <c r="AC27" s="8">
        <v>0</v>
      </c>
      <c r="AD27" s="8">
        <f t="shared" si="9"/>
        <v>0</v>
      </c>
      <c r="AE27" s="8">
        <v>0</v>
      </c>
      <c r="AF27" s="8">
        <v>0</v>
      </c>
    </row>
    <row r="28" spans="2:32" ht="10.5" customHeight="1">
      <c r="B28" s="7" t="s">
        <v>61</v>
      </c>
      <c r="C28" s="8">
        <v>1041</v>
      </c>
      <c r="D28" s="8">
        <v>910</v>
      </c>
      <c r="E28" s="9">
        <f t="shared" si="1"/>
        <v>87.415946205571572</v>
      </c>
      <c r="F28" s="8">
        <v>126</v>
      </c>
      <c r="G28" s="9">
        <f t="shared" si="2"/>
        <v>12.103746397694524</v>
      </c>
      <c r="H28" s="8">
        <v>292</v>
      </c>
      <c r="I28" s="9">
        <f t="shared" si="3"/>
        <v>28.049951969260327</v>
      </c>
      <c r="J28" s="8">
        <v>890</v>
      </c>
      <c r="K28" s="9">
        <f t="shared" si="4"/>
        <v>85.494716618635934</v>
      </c>
      <c r="L28" s="8">
        <v>1041</v>
      </c>
      <c r="M28" s="9">
        <f t="shared" si="5"/>
        <v>100</v>
      </c>
      <c r="N28" s="8">
        <v>33</v>
      </c>
      <c r="O28" s="7" t="s">
        <v>61</v>
      </c>
      <c r="P28" s="8">
        <v>79</v>
      </c>
      <c r="Q28" s="8">
        <v>21</v>
      </c>
      <c r="R28" s="9">
        <f t="shared" si="6"/>
        <v>26.582278481012658</v>
      </c>
      <c r="S28" s="8">
        <v>30</v>
      </c>
      <c r="T28" s="9">
        <f t="shared" si="7"/>
        <v>37.974683544303801</v>
      </c>
      <c r="U28" s="8">
        <v>28</v>
      </c>
      <c r="V28" s="9">
        <f t="shared" si="8"/>
        <v>35.443037974683541</v>
      </c>
      <c r="W28" s="8">
        <v>71</v>
      </c>
      <c r="X28" s="9">
        <f t="shared" si="0"/>
        <v>89.87341772151899</v>
      </c>
      <c r="Y28" s="8">
        <v>49</v>
      </c>
      <c r="Z28" s="7" t="s">
        <v>61</v>
      </c>
      <c r="AA28" s="8">
        <v>0</v>
      </c>
      <c r="AB28" s="8">
        <v>0</v>
      </c>
      <c r="AC28" s="8">
        <v>0</v>
      </c>
      <c r="AD28" s="8">
        <f t="shared" si="9"/>
        <v>0</v>
      </c>
      <c r="AE28" s="8">
        <v>0</v>
      </c>
      <c r="AF28" s="8">
        <v>0</v>
      </c>
    </row>
    <row r="29" spans="2:32" ht="10.5" customHeight="1">
      <c r="B29" s="7" t="s">
        <v>62</v>
      </c>
      <c r="C29" s="8">
        <v>1060</v>
      </c>
      <c r="D29" s="8">
        <v>1060</v>
      </c>
      <c r="E29" s="9">
        <f t="shared" si="1"/>
        <v>100</v>
      </c>
      <c r="F29" s="8">
        <v>1060</v>
      </c>
      <c r="G29" s="9">
        <f t="shared" si="2"/>
        <v>100</v>
      </c>
      <c r="H29" s="8">
        <v>1060</v>
      </c>
      <c r="I29" s="9">
        <f t="shared" si="3"/>
        <v>100</v>
      </c>
      <c r="J29" s="8">
        <v>728</v>
      </c>
      <c r="K29" s="9">
        <f t="shared" si="4"/>
        <v>68.679245283018872</v>
      </c>
      <c r="L29" s="8">
        <v>1060</v>
      </c>
      <c r="M29" s="9">
        <f t="shared" si="5"/>
        <v>100</v>
      </c>
      <c r="N29" s="8">
        <v>0</v>
      </c>
      <c r="O29" s="7" t="s">
        <v>62</v>
      </c>
      <c r="P29" s="8">
        <v>136</v>
      </c>
      <c r="Q29" s="8">
        <v>136</v>
      </c>
      <c r="R29" s="9">
        <f t="shared" si="6"/>
        <v>100</v>
      </c>
      <c r="S29" s="8">
        <v>86</v>
      </c>
      <c r="T29" s="9">
        <f t="shared" si="7"/>
        <v>63.235294117647058</v>
      </c>
      <c r="U29" s="8">
        <v>4</v>
      </c>
      <c r="V29" s="9">
        <f t="shared" si="8"/>
        <v>2.9411764705882355</v>
      </c>
      <c r="W29" s="8">
        <v>136</v>
      </c>
      <c r="X29" s="9">
        <f t="shared" si="0"/>
        <v>100</v>
      </c>
      <c r="Y29" s="8">
        <v>0</v>
      </c>
      <c r="Z29" s="7" t="s">
        <v>62</v>
      </c>
      <c r="AA29" s="8">
        <v>0</v>
      </c>
      <c r="AB29" s="8">
        <v>0</v>
      </c>
      <c r="AC29" s="8">
        <v>0</v>
      </c>
      <c r="AD29" s="8">
        <f t="shared" si="9"/>
        <v>0</v>
      </c>
      <c r="AE29" s="8">
        <v>0</v>
      </c>
      <c r="AF29" s="8">
        <v>0</v>
      </c>
    </row>
    <row r="30" spans="2:32" ht="10.5" customHeight="1">
      <c r="B30" s="7" t="s">
        <v>63</v>
      </c>
      <c r="C30" s="8">
        <v>1592</v>
      </c>
      <c r="D30" s="8">
        <v>1592</v>
      </c>
      <c r="E30" s="9">
        <f t="shared" si="1"/>
        <v>100</v>
      </c>
      <c r="F30" s="8">
        <v>576</v>
      </c>
      <c r="G30" s="9">
        <f t="shared" si="2"/>
        <v>36.180904522613062</v>
      </c>
      <c r="H30" s="8">
        <v>112</v>
      </c>
      <c r="I30" s="9">
        <f t="shared" si="3"/>
        <v>7.0351758793969852</v>
      </c>
      <c r="J30" s="8">
        <v>541</v>
      </c>
      <c r="K30" s="9">
        <f t="shared" si="4"/>
        <v>33.982412060301506</v>
      </c>
      <c r="L30" s="8">
        <v>1592</v>
      </c>
      <c r="M30" s="9">
        <f t="shared" si="5"/>
        <v>100</v>
      </c>
      <c r="N30" s="8">
        <v>175</v>
      </c>
      <c r="O30" s="7" t="s">
        <v>63</v>
      </c>
      <c r="P30" s="8">
        <v>36</v>
      </c>
      <c r="Q30" s="8">
        <v>23</v>
      </c>
      <c r="R30" s="9">
        <f t="shared" si="6"/>
        <v>63.888888888888886</v>
      </c>
      <c r="S30" s="8">
        <v>0</v>
      </c>
      <c r="T30" s="9">
        <f t="shared" si="7"/>
        <v>0</v>
      </c>
      <c r="U30" s="8">
        <v>9</v>
      </c>
      <c r="V30" s="9">
        <f t="shared" si="8"/>
        <v>25</v>
      </c>
      <c r="W30" s="8">
        <v>32</v>
      </c>
      <c r="X30" s="9">
        <f t="shared" si="0"/>
        <v>88.888888888888886</v>
      </c>
      <c r="Y30" s="8">
        <v>0</v>
      </c>
      <c r="Z30" s="7" t="s">
        <v>63</v>
      </c>
      <c r="AA30" s="8">
        <v>0</v>
      </c>
      <c r="AB30" s="8">
        <v>0</v>
      </c>
      <c r="AC30" s="8">
        <v>0</v>
      </c>
      <c r="AD30" s="8">
        <f t="shared" si="9"/>
        <v>0</v>
      </c>
      <c r="AE30" s="8">
        <v>0</v>
      </c>
      <c r="AF30" s="8">
        <v>0</v>
      </c>
    </row>
    <row r="31" spans="2:32" ht="10.5" customHeight="1">
      <c r="B31" s="7" t="s">
        <v>64</v>
      </c>
      <c r="C31" s="8">
        <v>152630</v>
      </c>
      <c r="D31" s="8">
        <v>87876</v>
      </c>
      <c r="E31" s="9">
        <f t="shared" si="1"/>
        <v>57.574526633034132</v>
      </c>
      <c r="F31" s="8">
        <v>620</v>
      </c>
      <c r="G31" s="9">
        <f t="shared" si="2"/>
        <v>0.40621109873550415</v>
      </c>
      <c r="H31" s="8">
        <v>17335</v>
      </c>
      <c r="I31" s="9">
        <f t="shared" si="3"/>
        <v>11.357531284806395</v>
      </c>
      <c r="J31" s="8">
        <v>126474</v>
      </c>
      <c r="K31" s="9">
        <f t="shared" si="4"/>
        <v>82.863133066893795</v>
      </c>
      <c r="L31" s="8">
        <v>152630</v>
      </c>
      <c r="M31" s="9">
        <f t="shared" si="5"/>
        <v>100</v>
      </c>
      <c r="N31" s="8">
        <v>13946</v>
      </c>
      <c r="O31" s="7" t="s">
        <v>64</v>
      </c>
      <c r="P31" s="8">
        <v>510</v>
      </c>
      <c r="Q31" s="8">
        <v>325</v>
      </c>
      <c r="R31" s="9">
        <f t="shared" si="6"/>
        <v>63.725490196078432</v>
      </c>
      <c r="S31" s="8">
        <v>103</v>
      </c>
      <c r="T31" s="9">
        <f t="shared" si="7"/>
        <v>20.196078431372548</v>
      </c>
      <c r="U31" s="8">
        <v>82</v>
      </c>
      <c r="V31" s="9">
        <f t="shared" si="8"/>
        <v>16.078431372549019</v>
      </c>
      <c r="W31" s="8">
        <v>510</v>
      </c>
      <c r="X31" s="9">
        <f t="shared" si="0"/>
        <v>100</v>
      </c>
      <c r="Y31" s="8">
        <v>122</v>
      </c>
      <c r="Z31" s="7" t="s">
        <v>64</v>
      </c>
      <c r="AA31" s="8">
        <v>2</v>
      </c>
      <c r="AB31" s="8">
        <v>0</v>
      </c>
      <c r="AC31" s="8">
        <v>0</v>
      </c>
      <c r="AD31" s="8">
        <f t="shared" si="9"/>
        <v>2</v>
      </c>
      <c r="AE31" s="8">
        <v>84</v>
      </c>
      <c r="AF31" s="8">
        <v>3838</v>
      </c>
    </row>
    <row r="32" spans="2:32" ht="10.5" customHeight="1">
      <c r="B32" s="7" t="s">
        <v>65</v>
      </c>
      <c r="C32" s="8">
        <v>30146</v>
      </c>
      <c r="D32" s="8">
        <v>30146</v>
      </c>
      <c r="E32" s="9">
        <f t="shared" si="1"/>
        <v>100</v>
      </c>
      <c r="F32" s="8">
        <v>0</v>
      </c>
      <c r="G32" s="9">
        <f t="shared" si="2"/>
        <v>0</v>
      </c>
      <c r="H32" s="8">
        <v>0</v>
      </c>
      <c r="I32" s="9">
        <f t="shared" si="3"/>
        <v>0</v>
      </c>
      <c r="J32" s="8">
        <v>0</v>
      </c>
      <c r="K32" s="9">
        <f t="shared" si="4"/>
        <v>0</v>
      </c>
      <c r="L32" s="8">
        <v>30146</v>
      </c>
      <c r="M32" s="9">
        <f t="shared" si="5"/>
        <v>100</v>
      </c>
      <c r="N32" s="8">
        <v>0</v>
      </c>
      <c r="O32" s="7" t="s">
        <v>65</v>
      </c>
      <c r="P32" s="8">
        <v>0</v>
      </c>
      <c r="Q32" s="8">
        <v>0</v>
      </c>
      <c r="R32" s="9">
        <v>0</v>
      </c>
      <c r="S32" s="8">
        <v>0</v>
      </c>
      <c r="T32" s="9">
        <v>0</v>
      </c>
      <c r="U32" s="8">
        <v>0</v>
      </c>
      <c r="V32" s="9">
        <v>0</v>
      </c>
      <c r="W32" s="8">
        <v>0</v>
      </c>
      <c r="X32" s="9">
        <v>0</v>
      </c>
      <c r="Y32" s="8">
        <v>2791</v>
      </c>
      <c r="Z32" s="7" t="s">
        <v>65</v>
      </c>
      <c r="AA32" s="8">
        <v>0</v>
      </c>
      <c r="AB32" s="8">
        <v>0</v>
      </c>
      <c r="AC32" s="8">
        <v>0</v>
      </c>
      <c r="AD32" s="8">
        <f t="shared" si="9"/>
        <v>0</v>
      </c>
      <c r="AE32" s="8">
        <v>0</v>
      </c>
      <c r="AF32" s="8">
        <v>0</v>
      </c>
    </row>
    <row r="33" spans="2:32" s="24" customFormat="1" ht="10.5" customHeight="1">
      <c r="B33" s="22" t="s">
        <v>66</v>
      </c>
      <c r="C33" s="22">
        <f>SUM(C9:C32)</f>
        <v>381095</v>
      </c>
      <c r="D33" s="22">
        <f>SUM(D9:D32)</f>
        <v>295023</v>
      </c>
      <c r="E33" s="23">
        <f t="shared" si="1"/>
        <v>77.414555425812466</v>
      </c>
      <c r="F33" s="22">
        <f>SUM(F9:F32)</f>
        <v>114382</v>
      </c>
      <c r="G33" s="23">
        <f t="shared" si="2"/>
        <v>30.014038494338681</v>
      </c>
      <c r="H33" s="22">
        <f>SUM(H9:H32)</f>
        <v>168839</v>
      </c>
      <c r="I33" s="23">
        <f t="shared" si="3"/>
        <v>44.303651320536872</v>
      </c>
      <c r="J33" s="22">
        <f>SUM(J9:J32)</f>
        <v>265485</v>
      </c>
      <c r="K33" s="23">
        <f>J33*100/C33</f>
        <v>69.663732140279976</v>
      </c>
      <c r="L33" s="22">
        <f>SUM(L9:L32)</f>
        <v>379256</v>
      </c>
      <c r="M33" s="23">
        <f t="shared" si="5"/>
        <v>99.517443157218011</v>
      </c>
      <c r="N33" s="22">
        <f>SUM(N9:N32)</f>
        <v>21195</v>
      </c>
      <c r="O33" s="22" t="s">
        <v>66</v>
      </c>
      <c r="P33" s="22">
        <f>SUM(P9:P32)</f>
        <v>8304</v>
      </c>
      <c r="Q33" s="22">
        <f>SUM(Q9:Q32)</f>
        <v>6057</v>
      </c>
      <c r="R33" s="23">
        <f t="shared" si="6"/>
        <v>72.940751445086704</v>
      </c>
      <c r="S33" s="22">
        <f>SUM(S9:S32)</f>
        <v>3925</v>
      </c>
      <c r="T33" s="23">
        <f t="shared" si="7"/>
        <v>47.266377649325626</v>
      </c>
      <c r="U33" s="22">
        <f>SUM(U9:U32)</f>
        <v>2827</v>
      </c>
      <c r="V33" s="23">
        <f>U33*100/P33</f>
        <v>34.043834296724469</v>
      </c>
      <c r="W33" s="22">
        <f>SUM(W9:W32)</f>
        <v>7964</v>
      </c>
      <c r="X33" s="23">
        <f t="shared" si="0"/>
        <v>95.905587668593455</v>
      </c>
      <c r="Y33" s="22">
        <f>SUM(Y9:Y32)</f>
        <v>4038</v>
      </c>
      <c r="Z33" s="22" t="s">
        <v>66</v>
      </c>
      <c r="AA33" s="22">
        <f>SUM(AA9:AA32)</f>
        <v>70</v>
      </c>
      <c r="AB33" s="22">
        <f>SUM(AB9:AB32)</f>
        <v>0</v>
      </c>
      <c r="AC33" s="22">
        <f>SUM(AC9:AC32)</f>
        <v>0</v>
      </c>
      <c r="AD33" s="22">
        <f t="shared" si="9"/>
        <v>70</v>
      </c>
      <c r="AE33" s="22">
        <f>SUM(AE9:AE32)</f>
        <v>105</v>
      </c>
      <c r="AF33" s="22">
        <f>SUM(AF9:AF32)</f>
        <v>4068</v>
      </c>
    </row>
    <row r="34" spans="2:32" hidden="1">
      <c r="C34" s="46" t="s">
        <v>67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25"/>
      <c r="AA34" s="51" t="s">
        <v>68</v>
      </c>
      <c r="AB34" s="51"/>
      <c r="AC34" s="51"/>
      <c r="AD34" s="51"/>
      <c r="AE34" s="51"/>
      <c r="AF34" s="51"/>
    </row>
    <row r="35" spans="2:32" hidden="1">
      <c r="C35" s="46" t="s">
        <v>69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P35" s="26"/>
      <c r="Q35" s="26"/>
      <c r="R35" s="27"/>
      <c r="S35" s="26"/>
      <c r="T35" s="27"/>
      <c r="U35" s="26"/>
      <c r="V35" s="27"/>
      <c r="W35" s="26"/>
      <c r="X35" s="27"/>
      <c r="Y35" s="26"/>
      <c r="AA35" s="26"/>
      <c r="AB35" s="26"/>
      <c r="AC35" s="26"/>
      <c r="AD35" s="26"/>
      <c r="AE35" s="28"/>
      <c r="AF35" s="28"/>
    </row>
    <row r="36" spans="2:32" hidden="1">
      <c r="C36" s="46" t="s">
        <v>70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P36" s="26"/>
      <c r="Q36" s="26"/>
      <c r="R36" s="27"/>
      <c r="S36" s="26"/>
      <c r="T36" s="27"/>
      <c r="U36" s="26"/>
      <c r="V36" s="27"/>
      <c r="W36" s="26"/>
      <c r="X36" s="27"/>
      <c r="Y36" s="26"/>
      <c r="AA36" s="26"/>
      <c r="AB36" s="26"/>
      <c r="AC36" s="26"/>
      <c r="AD36" s="26"/>
      <c r="AE36" s="28"/>
      <c r="AF36" s="28"/>
    </row>
    <row r="37" spans="2:32" hidden="1">
      <c r="C37" s="47" t="s">
        <v>71</v>
      </c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P37" s="29"/>
      <c r="Q37" s="29"/>
      <c r="R37" s="30"/>
      <c r="S37" s="29"/>
      <c r="T37" s="30"/>
      <c r="U37" s="29"/>
      <c r="V37" s="30"/>
      <c r="W37" s="29"/>
      <c r="X37" s="30"/>
      <c r="Y37" s="29"/>
      <c r="AA37" s="29"/>
      <c r="AB37" s="29"/>
      <c r="AC37" s="29"/>
      <c r="AD37" s="29"/>
      <c r="AE37" s="28"/>
      <c r="AF37" s="28"/>
    </row>
    <row r="38" spans="2:32" hidden="1">
      <c r="P38" s="32"/>
      <c r="Q38" s="32"/>
      <c r="R38" s="33"/>
      <c r="S38" s="32"/>
      <c r="T38" s="33"/>
      <c r="U38" s="32"/>
      <c r="V38" s="33"/>
      <c r="W38" s="32"/>
      <c r="X38" s="33"/>
      <c r="Y38" s="32"/>
      <c r="AA38" s="32"/>
      <c r="AB38" s="32"/>
      <c r="AC38" s="32"/>
      <c r="AD38" s="32"/>
    </row>
    <row r="39" spans="2:32" hidden="1">
      <c r="C39" s="48" t="s">
        <v>72</v>
      </c>
      <c r="D39" s="48"/>
      <c r="E39" s="48"/>
      <c r="F39" s="48"/>
      <c r="G39" s="48"/>
      <c r="H39" s="48"/>
      <c r="I39" s="48"/>
      <c r="J39" s="48"/>
    </row>
  </sheetData>
  <mergeCells count="28">
    <mergeCell ref="C35:N35"/>
    <mergeCell ref="C36:N36"/>
    <mergeCell ref="C37:N37"/>
    <mergeCell ref="C39:J39"/>
    <mergeCell ref="AE6:AF7"/>
    <mergeCell ref="C7:N7"/>
    <mergeCell ref="P7:Y7"/>
    <mergeCell ref="AA7:AD7"/>
    <mergeCell ref="C34:Y34"/>
    <mergeCell ref="AA34:AF34"/>
    <mergeCell ref="AA6:AD6"/>
    <mergeCell ref="B6:B8"/>
    <mergeCell ref="C6:N6"/>
    <mergeCell ref="O6:O8"/>
    <mergeCell ref="P6:Y6"/>
    <mergeCell ref="Z6:Z8"/>
    <mergeCell ref="C4:N4"/>
    <mergeCell ref="P4:Y4"/>
    <mergeCell ref="AA4:AF4"/>
    <mergeCell ref="C5:N5"/>
    <mergeCell ref="P5:Y5"/>
    <mergeCell ref="AA5:AF5"/>
    <mergeCell ref="B2:N2"/>
    <mergeCell ref="O2:Y2"/>
    <mergeCell ref="Z2:AF2"/>
    <mergeCell ref="C3:N3"/>
    <mergeCell ref="P3:Y3"/>
    <mergeCell ref="AA3:AF3"/>
  </mergeCells>
  <pageMargins left="0.7" right="0.7" top="0.75" bottom="0.75" header="0.3" footer="0.3"/>
  <pageSetup paperSize="9" orientation="landscape" horizontalDpi="300" verticalDpi="0" r:id="rId1"/>
  <ignoredErrors>
    <ignoredError sqref="E33:M33 R33:Y3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Digitan Payments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RBO</dc:creator>
  <cp:lastModifiedBy>SLBC</cp:lastModifiedBy>
  <dcterms:created xsi:type="dcterms:W3CDTF">2021-06-04T08:42:44Z</dcterms:created>
  <dcterms:modified xsi:type="dcterms:W3CDTF">2021-07-02T09:25:13Z</dcterms:modified>
</cp:coreProperties>
</file>